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0B_4ldrqojJToMjc0ZmQ5OWMtMjRkZS00NjBiLWJjMmQtNzNjOTAyYjJmNjhm\Regel &amp; Handicap\Rating Dokumenter\"/>
    </mc:Choice>
  </mc:AlternateContent>
  <xr:revisionPtr revIDLastSave="0" documentId="13_ncr:1_{98EE0AD2-199A-4B8D-A421-89DBF918FA7E}" xr6:coauthVersionLast="47" xr6:coauthVersionMax="47" xr10:uidLastSave="{00000000-0000-0000-0000-000000000000}"/>
  <bookViews>
    <workbookView xWindow="-23190" yWindow="345" windowWidth="21600" windowHeight="14460" xr2:uid="{00000000-000D-0000-FFFF-FFFF00000000}"/>
  </bookViews>
  <sheets>
    <sheet name="Beregning Eksempel" sheetId="4" r:id="rId1"/>
    <sheet name="Beregning blank" sheetId="7" r:id="rId2"/>
    <sheet name="Beregning eksempel I" sheetId="8" state="hidden" r:id="rId3"/>
    <sheet name="GolfBox rapport eksempe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8" l="1"/>
  <c r="M21" i="8" s="1"/>
  <c r="L20" i="8"/>
  <c r="M20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M13" i="8" s="1"/>
  <c r="L12" i="8"/>
  <c r="M12" i="8" s="1"/>
  <c r="L11" i="8"/>
  <c r="M11" i="8" s="1"/>
  <c r="L10" i="8"/>
  <c r="M10" i="8" s="1"/>
  <c r="L9" i="8"/>
  <c r="M9" i="8" s="1"/>
  <c r="L8" i="8"/>
  <c r="M8" i="8" s="1"/>
  <c r="L7" i="8"/>
  <c r="M7" i="8" s="1"/>
  <c r="L6" i="8"/>
  <c r="M6" i="8" s="1"/>
  <c r="L5" i="8"/>
  <c r="M5" i="8" s="1"/>
  <c r="L4" i="8"/>
  <c r="M4" i="8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21" i="4"/>
  <c r="M21" i="4" s="1"/>
  <c r="L20" i="4"/>
  <c r="M20" i="4" s="1"/>
  <c r="L19" i="4"/>
  <c r="M19" i="4" s="1"/>
  <c r="L18" i="4"/>
  <c r="M18" i="4" s="1"/>
  <c r="L17" i="4"/>
  <c r="M17" i="4" s="1"/>
  <c r="M16" i="4"/>
  <c r="L16" i="4"/>
  <c r="L15" i="4"/>
  <c r="M15" i="4" s="1"/>
  <c r="M14" i="4"/>
  <c r="L14" i="4"/>
  <c r="L13" i="4"/>
  <c r="M13" i="4" s="1"/>
  <c r="M12" i="4"/>
  <c r="L12" i="4"/>
  <c r="L11" i="4"/>
  <c r="M11" i="4" s="1"/>
  <c r="M10" i="4"/>
  <c r="L10" i="4"/>
  <c r="L9" i="4"/>
  <c r="M9" i="4" s="1"/>
  <c r="M8" i="4"/>
  <c r="L8" i="4"/>
  <c r="L7" i="4"/>
  <c r="M7" i="4" s="1"/>
  <c r="M6" i="4"/>
  <c r="L6" i="4"/>
  <c r="L5" i="4"/>
  <c r="M5" i="4" s="1"/>
  <c r="M4" i="4"/>
  <c r="L4" i="4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I21" i="8"/>
  <c r="H21" i="8"/>
  <c r="G21" i="8"/>
  <c r="I20" i="8"/>
  <c r="H20" i="8"/>
  <c r="G20" i="8"/>
  <c r="I19" i="8"/>
  <c r="H19" i="8"/>
  <c r="G19" i="8"/>
  <c r="I18" i="8"/>
  <c r="H18" i="8"/>
  <c r="G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H13" i="8"/>
  <c r="G13" i="8"/>
  <c r="I12" i="8"/>
  <c r="H12" i="8"/>
  <c r="G12" i="8"/>
  <c r="I11" i="8"/>
  <c r="H11" i="8"/>
  <c r="G11" i="8"/>
  <c r="I10" i="8"/>
  <c r="H10" i="8"/>
  <c r="G10" i="8"/>
  <c r="I9" i="8"/>
  <c r="H9" i="8"/>
  <c r="G9" i="8"/>
  <c r="I8" i="8"/>
  <c r="H8" i="8"/>
  <c r="G8" i="8"/>
  <c r="I7" i="8"/>
  <c r="H7" i="8"/>
  <c r="G7" i="8"/>
  <c r="I6" i="8"/>
  <c r="H6" i="8"/>
  <c r="G6" i="8"/>
  <c r="I5" i="8"/>
  <c r="H5" i="8"/>
  <c r="G5" i="8"/>
  <c r="I4" i="8"/>
  <c r="H4" i="8"/>
  <c r="G4" i="8"/>
  <c r="I21" i="7"/>
  <c r="H21" i="7"/>
  <c r="G21" i="7"/>
  <c r="I20" i="7"/>
  <c r="H20" i="7"/>
  <c r="G20" i="7"/>
  <c r="I19" i="7"/>
  <c r="H19" i="7"/>
  <c r="G19" i="7"/>
  <c r="I18" i="7"/>
  <c r="H18" i="7"/>
  <c r="G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G13" i="7"/>
  <c r="I12" i="7"/>
  <c r="H12" i="7"/>
  <c r="G12" i="7"/>
  <c r="I11" i="7"/>
  <c r="H11" i="7"/>
  <c r="G11" i="7"/>
  <c r="I10" i="7"/>
  <c r="H10" i="7"/>
  <c r="G10" i="7"/>
  <c r="I9" i="7"/>
  <c r="H9" i="7"/>
  <c r="G9" i="7"/>
  <c r="I8" i="7"/>
  <c r="H8" i="7"/>
  <c r="G8" i="7"/>
  <c r="I7" i="7"/>
  <c r="H7" i="7"/>
  <c r="G7" i="7"/>
  <c r="I6" i="7"/>
  <c r="H6" i="7"/>
  <c r="G6" i="7"/>
  <c r="I5" i="7"/>
  <c r="H5" i="7"/>
  <c r="G5" i="7"/>
  <c r="I4" i="7"/>
  <c r="H4" i="7"/>
  <c r="G4" i="7"/>
  <c r="I14" i="4"/>
  <c r="H14" i="4"/>
  <c r="G14" i="4"/>
  <c r="I17" i="4"/>
  <c r="H17" i="4"/>
  <c r="G17" i="4"/>
  <c r="I6" i="4"/>
  <c r="H6" i="4"/>
  <c r="G6" i="4"/>
  <c r="I11" i="4"/>
  <c r="H11" i="4"/>
  <c r="G11" i="4"/>
  <c r="I20" i="4"/>
  <c r="H20" i="4"/>
  <c r="G20" i="4"/>
  <c r="I8" i="4"/>
  <c r="H8" i="4"/>
  <c r="G8" i="4"/>
  <c r="I13" i="4"/>
  <c r="H13" i="4"/>
  <c r="G13" i="4"/>
  <c r="I9" i="4"/>
  <c r="H9" i="4"/>
  <c r="G9" i="4"/>
  <c r="I7" i="4"/>
  <c r="H7" i="4"/>
  <c r="G7" i="4"/>
  <c r="I10" i="4"/>
  <c r="H10" i="4"/>
  <c r="G10" i="4"/>
  <c r="I15" i="4"/>
  <c r="H15" i="4"/>
  <c r="G15" i="4"/>
  <c r="I5" i="4"/>
  <c r="H5" i="4"/>
  <c r="G5" i="4"/>
  <c r="I21" i="4"/>
  <c r="H21" i="4"/>
  <c r="G21" i="4"/>
  <c r="I4" i="4"/>
  <c r="H4" i="4"/>
  <c r="G4" i="4"/>
  <c r="I12" i="4"/>
  <c r="H12" i="4"/>
  <c r="G12" i="4"/>
  <c r="I19" i="4"/>
  <c r="H19" i="4"/>
  <c r="G19" i="4"/>
  <c r="I16" i="4"/>
  <c r="H16" i="4"/>
  <c r="G16" i="4"/>
  <c r="I18" i="4"/>
  <c r="H18" i="4"/>
  <c r="G18" i="4"/>
  <c r="J11" i="7" l="1"/>
  <c r="J19" i="7"/>
  <c r="J14" i="4"/>
  <c r="J20" i="4"/>
  <c r="J16" i="4"/>
  <c r="J15" i="4"/>
  <c r="J19" i="4"/>
  <c r="J4" i="4"/>
  <c r="J21" i="4"/>
  <c r="J18" i="4"/>
  <c r="J10" i="4"/>
  <c r="J17" i="4"/>
  <c r="J13" i="4"/>
  <c r="J9" i="7"/>
  <c r="J13" i="7"/>
  <c r="J20" i="7"/>
  <c r="J15" i="7"/>
  <c r="J17" i="7"/>
  <c r="J5" i="7"/>
  <c r="J21" i="7"/>
  <c r="J17" i="8"/>
  <c r="J11" i="8"/>
  <c r="J14" i="8"/>
  <c r="J16" i="8"/>
  <c r="J20" i="8"/>
  <c r="J15" i="8"/>
  <c r="J18" i="8"/>
  <c r="J13" i="8"/>
  <c r="J21" i="8"/>
  <c r="J19" i="8"/>
  <c r="J6" i="8"/>
  <c r="J9" i="8"/>
  <c r="J4" i="8"/>
  <c r="J12" i="8"/>
  <c r="J7" i="8"/>
  <c r="J10" i="8"/>
  <c r="J5" i="8"/>
  <c r="J8" i="8"/>
  <c r="J7" i="7"/>
  <c r="J14" i="7"/>
  <c r="J12" i="7"/>
  <c r="J10" i="7"/>
  <c r="J8" i="7"/>
  <c r="J6" i="7"/>
  <c r="J4" i="7"/>
  <c r="J18" i="7"/>
  <c r="J16" i="7"/>
  <c r="J11" i="4"/>
  <c r="J12" i="4"/>
  <c r="J7" i="4"/>
  <c r="J8" i="4"/>
  <c r="J5" i="4"/>
  <c r="J6" i="4"/>
  <c r="J9" i="4"/>
</calcChain>
</file>

<file path=xl/sharedStrings.xml><?xml version="1.0" encoding="utf-8"?>
<sst xmlns="http://schemas.openxmlformats.org/spreadsheetml/2006/main" count="113" uniqueCount="42">
  <si>
    <t>Hole</t>
  </si>
  <si>
    <t>Best</t>
  </si>
  <si>
    <t>Worst</t>
  </si>
  <si>
    <t>Difference</t>
  </si>
  <si>
    <t>Course Name</t>
  </si>
  <si>
    <t>Skovbanen</t>
  </si>
  <si>
    <t>Start Date</t>
  </si>
  <si>
    <t>End Date</t>
  </si>
  <si>
    <t>Scores included</t>
  </si>
  <si>
    <t>Tournament hole scores</t>
  </si>
  <si>
    <t>EDS hole scores</t>
  </si>
  <si>
    <t>Par</t>
  </si>
  <si>
    <t>Index nu</t>
  </si>
  <si>
    <t>Best til par</t>
  </si>
  <si>
    <t>Worst til par</t>
  </si>
  <si>
    <t>Appendix E</t>
  </si>
  <si>
    <t>Rangering</t>
  </si>
  <si>
    <t>Leveret af GolfBox</t>
  </si>
  <si>
    <t>Information:</t>
  </si>
  <si>
    <t>Dit index</t>
  </si>
  <si>
    <t>Fremgangsmåde - Dit Index:</t>
  </si>
  <si>
    <t>Handicapnøglerne bliver rangeret fra 1-9 på F9 og 1-9 på B9 - uafhængigt af hinanden. Der er ingen samlet 18H rangering.</t>
  </si>
  <si>
    <t>DGU-beregninger</t>
  </si>
  <si>
    <t>Auto-rangering</t>
  </si>
  <si>
    <t>Brug regnearket på Fanen Beregning blank til dine egen beregninger.</t>
  </si>
  <si>
    <t>EKSEMPEL</t>
  </si>
  <si>
    <t>Indsæt de tal, du har fået fra GolfBox for For-9 (F9-Grå) og Bag-9 (B9-Blå). Udfyld kolonner Par og Index med aktuelle tal.</t>
  </si>
  <si>
    <t>Hvis du skal bruge data fra "en sløjfe", f.eks. Vest, så brug altid de data, hvor sløjfen er F9 og læg dem ind øverst (Grå). Tænk ikke på B9.</t>
  </si>
  <si>
    <t>Sæt den laveste handicapnøgle (1) i den midterste af grupperingerne af tre huller.</t>
  </si>
  <si>
    <t>Hvis intet hul i den midterste gruppering er rangeret blandt de laveste 3 huller i forhold til Par, så kan de laveste handicapnøgler sættes på et tilstødende hul i slutningen af den første gruppering eller i starten af den sidste gruppering.</t>
  </si>
  <si>
    <t>Spred handicapnøglerne jævnt ud over de 9 huller, således at spillere, der får tildelt slag, har mulighed for at bruge en større andel af dem, før en match afgøres.</t>
  </si>
  <si>
    <t>Hvis muligt, undgå de laveste nøgler (3 eller mindre) på to på hinanden følgende huller.</t>
  </si>
  <si>
    <t>Fremgangsmåde -GolfBox:</t>
  </si>
  <si>
    <t>Nøglerne for F9 og B9 lægges ind i GolfBox pr. 9 huller.</t>
  </si>
  <si>
    <t>Anvend de næstlaveste handicapnøgler (2 og 3) på hver af de ni i enten den første eller sidste gruppering af tre huller, medmindre den laveste handicapnøgle er i den samme gruppering.</t>
  </si>
  <si>
    <t>Hvis en 18H bane genereres som en ny bane ud fra disse, bliver nøglerne fordelt fra 1-18 med ulige på F9 og lige på B9 i samme interne fordeling.</t>
  </si>
  <si>
    <t>Hvis eksisterende 18H bane anvendes, skal denne manuelt have opdateret nøglerne fordelt fra 1-18 med ulige på F9 og lige på B9 i samme interne fordeling:</t>
  </si>
  <si>
    <t>Eksempel: Nøgle 1, 2, 3... på 9H bliver til 1, 3, 5... på F9 og til 2, 4, 6... på B9 på 18H banen</t>
  </si>
  <si>
    <t>Dog, hvis B9 i følge Course Ratingen er markant sværere end F9, så kan de lige handicapnøgler skiftes til F9 og de ulige til B9.</t>
  </si>
  <si>
    <t>Som F9 på 18H</t>
  </si>
  <si>
    <t>Som B9 på 18H</t>
  </si>
  <si>
    <t>Når du sætter Dit Index, vises index-værdien på 18H. Det gør det enkelt at overføre værdien til 18H banen. Du får værdierne som F9 og B9, hvis du evt. skal bytte om på disse.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</si>
</sst>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Border="0" applyAlignment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0" fontId="0" fillId="3" borderId="0" xfId="0" applyFill="1"/>
    <xf numFmtId="2" fontId="0" fillId="3" borderId="0" xfId="0" applyNumberFormat="1" applyFill="1"/>
    <xf numFmtId="1" fontId="0" fillId="6" borderId="1" xfId="0" applyNumberFormat="1" applyFill="1" applyBorder="1"/>
    <xf numFmtId="1" fontId="0" fillId="6" borderId="2" xfId="0" applyNumberFormat="1" applyFill="1" applyBorder="1"/>
    <xf numFmtId="1" fontId="0" fillId="5" borderId="2" xfId="0" applyNumberFormat="1" applyFill="1" applyBorder="1"/>
    <xf numFmtId="1" fontId="0" fillId="6" borderId="3" xfId="0" applyNumberFormat="1" applyFill="1" applyBorder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7" xfId="0" applyFill="1" applyBorder="1"/>
    <xf numFmtId="2" fontId="0" fillId="3" borderId="0" xfId="0" applyNumberFormat="1" applyFill="1" applyBorder="1"/>
    <xf numFmtId="2" fontId="0" fillId="3" borderId="8" xfId="0" applyNumberFormat="1" applyFill="1" applyBorder="1"/>
    <xf numFmtId="2" fontId="0" fillId="0" borderId="0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7" borderId="7" xfId="0" applyFill="1" applyBorder="1"/>
    <xf numFmtId="0" fontId="0" fillId="7" borderId="9" xfId="0" applyFill="1" applyBorder="1"/>
    <xf numFmtId="0" fontId="0" fillId="8" borderId="0" xfId="0" applyFill="1"/>
    <xf numFmtId="0" fontId="0" fillId="8" borderId="7" xfId="0" applyFill="1" applyBorder="1"/>
    <xf numFmtId="2" fontId="0" fillId="8" borderId="0" xfId="0" applyNumberFormat="1" applyFill="1" applyBorder="1"/>
    <xf numFmtId="2" fontId="0" fillId="8" borderId="8" xfId="0" applyNumberFormat="1" applyFill="1" applyBorder="1"/>
    <xf numFmtId="2" fontId="0" fillId="8" borderId="0" xfId="0" applyNumberFormat="1" applyFill="1"/>
    <xf numFmtId="0" fontId="0" fillId="8" borderId="9" xfId="0" applyFill="1" applyBorder="1"/>
    <xf numFmtId="2" fontId="0" fillId="8" borderId="10" xfId="0" applyNumberFormat="1" applyFill="1" applyBorder="1"/>
    <xf numFmtId="2" fontId="0" fillId="8" borderId="11" xfId="0" applyNumberFormat="1" applyFill="1" applyBorder="1"/>
    <xf numFmtId="0" fontId="0" fillId="7" borderId="0" xfId="0" applyFill="1"/>
    <xf numFmtId="0" fontId="0" fillId="9" borderId="0" xfId="0" applyFill="1"/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340D-7B4C-5042-B59A-FE55585F4753}">
  <dimension ref="A1:M42"/>
  <sheetViews>
    <sheetView tabSelected="1" topLeftCell="A15" zoomScale="125" zoomScaleNormal="125" workbookViewId="0">
      <selection activeCell="B36" sqref="B36"/>
    </sheetView>
  </sheetViews>
  <sheetFormatPr defaultColWidth="8.85546875" defaultRowHeight="15" x14ac:dyDescent="0.25"/>
  <cols>
    <col min="3" max="3" width="4.42578125" customWidth="1"/>
    <col min="4" max="7" width="11.42578125" customWidth="1"/>
    <col min="8" max="8" width="12" customWidth="1"/>
    <col min="9" max="9" width="11.140625" customWidth="1"/>
    <col min="10" max="10" width="13.28515625" customWidth="1"/>
    <col min="12" max="12" width="13.85546875" bestFit="1" customWidth="1"/>
    <col min="13" max="13" width="14.140625" bestFit="1" customWidth="1"/>
  </cols>
  <sheetData>
    <row r="1" spans="1:13" ht="15.75" thickBot="1" x14ac:dyDescent="0.3">
      <c r="A1" t="s">
        <v>25</v>
      </c>
    </row>
    <row r="2" spans="1:13" ht="15.75" thickBot="1" x14ac:dyDescent="0.3">
      <c r="C2" s="35" t="s">
        <v>17</v>
      </c>
      <c r="D2" s="36"/>
      <c r="E2" s="36"/>
      <c r="F2" s="37"/>
      <c r="G2" s="35" t="s">
        <v>22</v>
      </c>
      <c r="H2" s="36"/>
      <c r="I2" s="37"/>
      <c r="J2" s="34" t="s">
        <v>23</v>
      </c>
    </row>
    <row r="3" spans="1:13" x14ac:dyDescent="0.25">
      <c r="A3" s="2" t="s">
        <v>11</v>
      </c>
      <c r="B3" s="3" t="s">
        <v>12</v>
      </c>
      <c r="C3" s="12" t="s">
        <v>0</v>
      </c>
      <c r="D3" s="13" t="s">
        <v>1</v>
      </c>
      <c r="E3" s="13" t="s">
        <v>2</v>
      </c>
      <c r="F3" s="14" t="s">
        <v>3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19</v>
      </c>
      <c r="L3" s="38" t="s">
        <v>39</v>
      </c>
      <c r="M3" s="38" t="s">
        <v>40</v>
      </c>
    </row>
    <row r="4" spans="1:13" x14ac:dyDescent="0.25">
      <c r="A4" s="5">
        <v>4</v>
      </c>
      <c r="B4" s="5">
        <v>3</v>
      </c>
      <c r="C4" s="15">
        <v>1</v>
      </c>
      <c r="D4" s="16">
        <v>5.6976000000000004</v>
      </c>
      <c r="E4" s="16">
        <v>6.5720000000000001</v>
      </c>
      <c r="F4" s="17">
        <v>0.87439999999999996</v>
      </c>
      <c r="G4" s="6">
        <f t="shared" ref="G4:G21" si="0">D4-A4</f>
        <v>1.6976000000000004</v>
      </c>
      <c r="H4" s="6">
        <f t="shared" ref="H4:H21" si="1">E4-A4</f>
        <v>2.5720000000000001</v>
      </c>
      <c r="I4" s="6">
        <f t="shared" ref="I4:I21" si="2">D4+E4-(A4*2)</f>
        <v>4.2696000000000005</v>
      </c>
      <c r="J4" s="7">
        <f>_xlfn.RANK.EQ(I4,$I$4:$I$12)</f>
        <v>2</v>
      </c>
      <c r="K4">
        <v>3</v>
      </c>
      <c r="L4" s="39">
        <f>IF(K4=1,1,IF(K4=2,3,IF(K4=3,5,IF(K4=4,7,IF(K4=5,9,IF(K4=6,11,IF(K4=7,13,IF(K4=8,15,IF(K4=9,17,0)))))))))</f>
        <v>5</v>
      </c>
      <c r="M4" s="40">
        <f>L4+1</f>
        <v>6</v>
      </c>
    </row>
    <row r="5" spans="1:13" x14ac:dyDescent="0.25">
      <c r="A5" s="5">
        <v>5</v>
      </c>
      <c r="B5" s="5">
        <v>7</v>
      </c>
      <c r="C5" s="15">
        <v>2</v>
      </c>
      <c r="D5" s="16">
        <v>6.5446</v>
      </c>
      <c r="E5" s="16">
        <v>7.6764000000000001</v>
      </c>
      <c r="F5" s="17">
        <v>1.1317999999999999</v>
      </c>
      <c r="G5" s="6">
        <f t="shared" si="0"/>
        <v>1.5446</v>
      </c>
      <c r="H5" s="6">
        <f t="shared" si="1"/>
        <v>2.6764000000000001</v>
      </c>
      <c r="I5" s="6">
        <f t="shared" si="2"/>
        <v>4.2210000000000001</v>
      </c>
      <c r="J5" s="8">
        <f t="shared" ref="J5:J12" si="3">_xlfn.RANK.EQ(I5,$I$4:$I$12)</f>
        <v>3</v>
      </c>
      <c r="K5">
        <v>4</v>
      </c>
      <c r="L5" s="39">
        <f t="shared" ref="L5:L12" si="4">IF(K5=1,1,IF(K5=2,3,IF(K5=3,5,IF(K5=4,7,IF(K5=5,9,IF(K5=6,11,IF(K5=7,13,IF(K5=8,15,IF(K5=9,17,0)))))))))</f>
        <v>7</v>
      </c>
      <c r="M5" s="40">
        <f t="shared" ref="M5:M21" si="5">L5+1</f>
        <v>8</v>
      </c>
    </row>
    <row r="6" spans="1:13" x14ac:dyDescent="0.25">
      <c r="A6" s="5">
        <v>3</v>
      </c>
      <c r="B6" s="5">
        <v>15</v>
      </c>
      <c r="C6" s="15">
        <v>3</v>
      </c>
      <c r="D6" s="16">
        <v>3.8401999999999998</v>
      </c>
      <c r="E6" s="16">
        <v>4.3297999999999996</v>
      </c>
      <c r="F6" s="17">
        <v>0.48959999999999998</v>
      </c>
      <c r="G6" s="6">
        <f t="shared" si="0"/>
        <v>0.84019999999999984</v>
      </c>
      <c r="H6" s="6">
        <f t="shared" si="1"/>
        <v>1.3297999999999996</v>
      </c>
      <c r="I6" s="6">
        <f t="shared" si="2"/>
        <v>2.17</v>
      </c>
      <c r="J6" s="8">
        <f t="shared" si="3"/>
        <v>9</v>
      </c>
      <c r="K6">
        <v>9</v>
      </c>
      <c r="L6" s="39">
        <f t="shared" si="4"/>
        <v>17</v>
      </c>
      <c r="M6" s="40">
        <f t="shared" si="5"/>
        <v>18</v>
      </c>
    </row>
    <row r="7" spans="1:13" x14ac:dyDescent="0.25">
      <c r="A7" s="5">
        <v>4</v>
      </c>
      <c r="B7" s="5">
        <v>9</v>
      </c>
      <c r="C7" s="15">
        <v>4</v>
      </c>
      <c r="D7" s="16">
        <v>5.4157999999999999</v>
      </c>
      <c r="E7" s="16">
        <v>6.2621000000000002</v>
      </c>
      <c r="F7" s="17">
        <v>0.84630000000000005</v>
      </c>
      <c r="G7" s="6">
        <f t="shared" si="0"/>
        <v>1.4157999999999999</v>
      </c>
      <c r="H7" s="6">
        <f t="shared" si="1"/>
        <v>2.2621000000000002</v>
      </c>
      <c r="I7" s="6">
        <f t="shared" si="2"/>
        <v>3.6779000000000011</v>
      </c>
      <c r="J7" s="9">
        <f t="shared" si="3"/>
        <v>5</v>
      </c>
      <c r="K7">
        <v>5</v>
      </c>
      <c r="L7" s="39">
        <f t="shared" si="4"/>
        <v>9</v>
      </c>
      <c r="M7" s="40">
        <f t="shared" si="5"/>
        <v>10</v>
      </c>
    </row>
    <row r="8" spans="1:13" x14ac:dyDescent="0.25">
      <c r="A8" s="5">
        <v>4</v>
      </c>
      <c r="B8" s="5">
        <v>13</v>
      </c>
      <c r="C8" s="15">
        <v>5</v>
      </c>
      <c r="D8" s="16">
        <v>5.2453000000000003</v>
      </c>
      <c r="E8" s="16">
        <v>6.17</v>
      </c>
      <c r="F8" s="17">
        <v>0.92469999999999997</v>
      </c>
      <c r="G8" s="6">
        <f t="shared" si="0"/>
        <v>1.2453000000000003</v>
      </c>
      <c r="H8" s="6">
        <f t="shared" si="1"/>
        <v>2.17</v>
      </c>
      <c r="I8" s="6">
        <f t="shared" si="2"/>
        <v>3.4153000000000002</v>
      </c>
      <c r="J8" s="9">
        <f t="shared" si="3"/>
        <v>7</v>
      </c>
      <c r="K8">
        <v>7</v>
      </c>
      <c r="L8" s="39">
        <f t="shared" si="4"/>
        <v>13</v>
      </c>
      <c r="M8" s="40">
        <f t="shared" si="5"/>
        <v>14</v>
      </c>
    </row>
    <row r="9" spans="1:13" x14ac:dyDescent="0.25">
      <c r="A9" s="5">
        <v>5</v>
      </c>
      <c r="B9" s="5">
        <v>11</v>
      </c>
      <c r="C9" s="15">
        <v>6</v>
      </c>
      <c r="D9" s="16">
        <v>6.2329999999999997</v>
      </c>
      <c r="E9" s="16">
        <v>7.2542</v>
      </c>
      <c r="F9" s="17">
        <v>1.0212000000000001</v>
      </c>
      <c r="G9" s="6">
        <f t="shared" si="0"/>
        <v>1.2329999999999997</v>
      </c>
      <c r="H9" s="6">
        <f t="shared" si="1"/>
        <v>2.2542</v>
      </c>
      <c r="I9" s="6">
        <f t="shared" si="2"/>
        <v>3.4871999999999996</v>
      </c>
      <c r="J9" s="9">
        <f t="shared" si="3"/>
        <v>6</v>
      </c>
      <c r="K9">
        <v>6</v>
      </c>
      <c r="L9" s="39">
        <f t="shared" si="4"/>
        <v>11</v>
      </c>
      <c r="M9" s="40">
        <f t="shared" si="5"/>
        <v>12</v>
      </c>
    </row>
    <row r="10" spans="1:13" x14ac:dyDescent="0.25">
      <c r="A10" s="5">
        <v>4</v>
      </c>
      <c r="B10" s="5">
        <v>5</v>
      </c>
      <c r="C10" s="15">
        <v>7</v>
      </c>
      <c r="D10" s="16">
        <v>5.4870999999999999</v>
      </c>
      <c r="E10" s="16">
        <v>6.3432000000000004</v>
      </c>
      <c r="F10" s="17">
        <v>0.85609999999999997</v>
      </c>
      <c r="G10" s="6">
        <f t="shared" si="0"/>
        <v>1.4870999999999999</v>
      </c>
      <c r="H10" s="6">
        <f t="shared" si="1"/>
        <v>2.3432000000000004</v>
      </c>
      <c r="I10" s="6">
        <f t="shared" si="2"/>
        <v>3.8303000000000011</v>
      </c>
      <c r="J10" s="8">
        <f t="shared" si="3"/>
        <v>4</v>
      </c>
      <c r="K10">
        <v>1</v>
      </c>
      <c r="L10" s="39">
        <f t="shared" si="4"/>
        <v>1</v>
      </c>
      <c r="M10" s="40">
        <f t="shared" si="5"/>
        <v>2</v>
      </c>
    </row>
    <row r="11" spans="1:13" x14ac:dyDescent="0.25">
      <c r="A11" s="5">
        <v>3</v>
      </c>
      <c r="B11" s="5">
        <v>17</v>
      </c>
      <c r="C11" s="15">
        <v>8</v>
      </c>
      <c r="D11" s="16">
        <v>3.8005</v>
      </c>
      <c r="E11" s="16">
        <v>4.4215</v>
      </c>
      <c r="F11" s="17">
        <v>0.621</v>
      </c>
      <c r="G11" s="6">
        <f t="shared" si="0"/>
        <v>0.80049999999999999</v>
      </c>
      <c r="H11" s="6">
        <f t="shared" si="1"/>
        <v>1.4215</v>
      </c>
      <c r="I11" s="6">
        <f t="shared" si="2"/>
        <v>2.2219999999999995</v>
      </c>
      <c r="J11" s="8">
        <f t="shared" si="3"/>
        <v>8</v>
      </c>
      <c r="K11">
        <v>8</v>
      </c>
      <c r="L11" s="39">
        <f t="shared" si="4"/>
        <v>15</v>
      </c>
      <c r="M11" s="40">
        <f t="shared" si="5"/>
        <v>16</v>
      </c>
    </row>
    <row r="12" spans="1:13" x14ac:dyDescent="0.25">
      <c r="A12" s="5">
        <v>4</v>
      </c>
      <c r="B12" s="5">
        <v>1</v>
      </c>
      <c r="C12" s="15">
        <v>9</v>
      </c>
      <c r="D12" s="16">
        <v>5.6977000000000002</v>
      </c>
      <c r="E12" s="16">
        <v>6.6211000000000002</v>
      </c>
      <c r="F12" s="17">
        <v>0.9234</v>
      </c>
      <c r="G12" s="6">
        <f t="shared" si="0"/>
        <v>1.6977000000000002</v>
      </c>
      <c r="H12" s="6">
        <f t="shared" si="1"/>
        <v>2.6211000000000002</v>
      </c>
      <c r="I12" s="6">
        <f t="shared" si="2"/>
        <v>4.3187999999999995</v>
      </c>
      <c r="J12" s="10">
        <f t="shared" si="3"/>
        <v>1</v>
      </c>
      <c r="K12">
        <v>2</v>
      </c>
      <c r="L12" s="39">
        <f t="shared" si="4"/>
        <v>3</v>
      </c>
      <c r="M12" s="40">
        <f t="shared" si="5"/>
        <v>4</v>
      </c>
    </row>
    <row r="13" spans="1:13" x14ac:dyDescent="0.25">
      <c r="A13" s="24">
        <v>4</v>
      </c>
      <c r="B13" s="24">
        <v>12</v>
      </c>
      <c r="C13" s="25">
        <v>10</v>
      </c>
      <c r="D13" s="26">
        <v>5.2535999999999996</v>
      </c>
      <c r="E13" s="26">
        <v>6.1639999999999997</v>
      </c>
      <c r="F13" s="27">
        <v>0.91039999999999999</v>
      </c>
      <c r="G13" s="28">
        <f t="shared" si="0"/>
        <v>1.2535999999999996</v>
      </c>
      <c r="H13" s="28">
        <f t="shared" si="1"/>
        <v>2.1639999999999997</v>
      </c>
      <c r="I13" s="28">
        <f t="shared" si="2"/>
        <v>3.4176000000000002</v>
      </c>
      <c r="J13" s="7">
        <f>_xlfn.RANK.EQ(I13,$I$13:$I$21)</f>
        <v>6</v>
      </c>
      <c r="K13">
        <v>6</v>
      </c>
      <c r="L13" s="40">
        <f>IF(K13=1,1,IF(K13=2,3,IF(K13=3,5,IF(K13=4,7,IF(K13=5,9,IF(K13=6,11,IF(K13=7,13,IF(K13=8,15,IF(K13=9,17,0)))))))))</f>
        <v>11</v>
      </c>
      <c r="M13" s="39">
        <f>L13+1</f>
        <v>12</v>
      </c>
    </row>
    <row r="14" spans="1:13" x14ac:dyDescent="0.25">
      <c r="A14" s="24">
        <v>3</v>
      </c>
      <c r="B14" s="24">
        <v>16</v>
      </c>
      <c r="C14" s="25">
        <v>11</v>
      </c>
      <c r="D14" s="26">
        <v>3.8090999999999999</v>
      </c>
      <c r="E14" s="26">
        <v>4.2236000000000002</v>
      </c>
      <c r="F14" s="27">
        <v>0.41449999999999998</v>
      </c>
      <c r="G14" s="28">
        <f t="shared" si="0"/>
        <v>0.80909999999999993</v>
      </c>
      <c r="H14" s="28">
        <f t="shared" si="1"/>
        <v>1.2236000000000002</v>
      </c>
      <c r="I14" s="28">
        <f t="shared" si="2"/>
        <v>2.0327000000000002</v>
      </c>
      <c r="J14" s="8">
        <f t="shared" ref="J14:J21" si="6">_xlfn.RANK.EQ(I14,$I$13:$I$21)</f>
        <v>9</v>
      </c>
      <c r="K14">
        <v>9</v>
      </c>
      <c r="L14" s="40">
        <f t="shared" ref="L14:L21" si="7">IF(K14=1,1,IF(K14=2,3,IF(K14=3,5,IF(K14=4,7,IF(K14=5,9,IF(K14=6,11,IF(K14=7,13,IF(K14=8,15,IF(K14=9,17,0)))))))))</f>
        <v>17</v>
      </c>
      <c r="M14" s="39">
        <f t="shared" si="5"/>
        <v>18</v>
      </c>
    </row>
    <row r="15" spans="1:13" x14ac:dyDescent="0.25">
      <c r="A15" s="24">
        <v>4</v>
      </c>
      <c r="B15" s="24">
        <v>8</v>
      </c>
      <c r="C15" s="25">
        <v>12</v>
      </c>
      <c r="D15" s="26">
        <v>5.3868</v>
      </c>
      <c r="E15" s="26">
        <v>6.4500999999999999</v>
      </c>
      <c r="F15" s="27">
        <v>1.0632999999999999</v>
      </c>
      <c r="G15" s="28">
        <f t="shared" si="0"/>
        <v>1.3868</v>
      </c>
      <c r="H15" s="28">
        <f t="shared" si="1"/>
        <v>2.4500999999999999</v>
      </c>
      <c r="I15" s="28">
        <f t="shared" si="2"/>
        <v>3.8369</v>
      </c>
      <c r="J15" s="8">
        <f t="shared" si="6"/>
        <v>5</v>
      </c>
      <c r="K15">
        <v>5</v>
      </c>
      <c r="L15" s="40">
        <f t="shared" si="7"/>
        <v>9</v>
      </c>
      <c r="M15" s="39">
        <f t="shared" si="5"/>
        <v>10</v>
      </c>
    </row>
    <row r="16" spans="1:13" x14ac:dyDescent="0.25">
      <c r="A16" s="24">
        <v>5</v>
      </c>
      <c r="B16" s="24">
        <v>4</v>
      </c>
      <c r="C16" s="25">
        <v>13</v>
      </c>
      <c r="D16" s="26">
        <v>6.6882000000000001</v>
      </c>
      <c r="E16" s="26">
        <v>7.7554999999999996</v>
      </c>
      <c r="F16" s="27">
        <v>1.0672999999999999</v>
      </c>
      <c r="G16" s="28">
        <f t="shared" si="0"/>
        <v>1.6882000000000001</v>
      </c>
      <c r="H16" s="28">
        <f t="shared" si="1"/>
        <v>2.7554999999999996</v>
      </c>
      <c r="I16" s="28">
        <f t="shared" si="2"/>
        <v>4.4436999999999998</v>
      </c>
      <c r="J16" s="9">
        <f t="shared" si="6"/>
        <v>2</v>
      </c>
      <c r="K16">
        <v>2</v>
      </c>
      <c r="L16" s="40">
        <f t="shared" si="7"/>
        <v>3</v>
      </c>
      <c r="M16" s="39">
        <f t="shared" si="5"/>
        <v>4</v>
      </c>
    </row>
    <row r="17" spans="1:13" x14ac:dyDescent="0.25">
      <c r="A17" s="24">
        <v>4</v>
      </c>
      <c r="B17" s="24">
        <v>18</v>
      </c>
      <c r="C17" s="25">
        <v>14</v>
      </c>
      <c r="D17" s="26">
        <v>4.6898999999999997</v>
      </c>
      <c r="E17" s="26">
        <v>5.3954000000000004</v>
      </c>
      <c r="F17" s="27">
        <v>0.70550000000000002</v>
      </c>
      <c r="G17" s="28">
        <f t="shared" si="0"/>
        <v>0.68989999999999974</v>
      </c>
      <c r="H17" s="28">
        <f t="shared" si="1"/>
        <v>1.3954000000000004</v>
      </c>
      <c r="I17" s="28">
        <f t="shared" si="2"/>
        <v>2.0853000000000002</v>
      </c>
      <c r="J17" s="9">
        <f t="shared" si="6"/>
        <v>8</v>
      </c>
      <c r="K17">
        <v>8</v>
      </c>
      <c r="L17" s="40">
        <f t="shared" si="7"/>
        <v>15</v>
      </c>
      <c r="M17" s="39">
        <f t="shared" si="5"/>
        <v>16</v>
      </c>
    </row>
    <row r="18" spans="1:13" x14ac:dyDescent="0.25">
      <c r="A18" s="24">
        <v>4</v>
      </c>
      <c r="B18" s="24">
        <v>2</v>
      </c>
      <c r="C18" s="25">
        <v>15</v>
      </c>
      <c r="D18" s="26">
        <v>5.75</v>
      </c>
      <c r="E18" s="26">
        <v>6.7793999999999999</v>
      </c>
      <c r="F18" s="27">
        <v>1.0294000000000001</v>
      </c>
      <c r="G18" s="28">
        <f t="shared" si="0"/>
        <v>1.75</v>
      </c>
      <c r="H18" s="28">
        <f t="shared" si="1"/>
        <v>2.7793999999999999</v>
      </c>
      <c r="I18" s="28">
        <f t="shared" si="2"/>
        <v>4.529399999999999</v>
      </c>
      <c r="J18" s="9">
        <f t="shared" si="6"/>
        <v>1</v>
      </c>
      <c r="K18">
        <v>1</v>
      </c>
      <c r="L18" s="40">
        <f t="shared" si="7"/>
        <v>1</v>
      </c>
      <c r="M18" s="39">
        <f t="shared" si="5"/>
        <v>2</v>
      </c>
    </row>
    <row r="19" spans="1:13" x14ac:dyDescent="0.25">
      <c r="A19" s="24">
        <v>5</v>
      </c>
      <c r="B19" s="24">
        <v>10</v>
      </c>
      <c r="C19" s="25">
        <v>16</v>
      </c>
      <c r="D19" s="26">
        <v>6.6631999999999998</v>
      </c>
      <c r="E19" s="26">
        <v>7.7251000000000003</v>
      </c>
      <c r="F19" s="27">
        <v>1.0619000000000001</v>
      </c>
      <c r="G19" s="28">
        <f t="shared" si="0"/>
        <v>1.6631999999999998</v>
      </c>
      <c r="H19" s="28">
        <f t="shared" si="1"/>
        <v>2.7251000000000003</v>
      </c>
      <c r="I19" s="28">
        <f t="shared" si="2"/>
        <v>4.388300000000001</v>
      </c>
      <c r="J19" s="8">
        <f t="shared" si="6"/>
        <v>3</v>
      </c>
      <c r="K19">
        <v>3</v>
      </c>
      <c r="L19" s="40">
        <f t="shared" si="7"/>
        <v>5</v>
      </c>
      <c r="M19" s="39">
        <f t="shared" si="5"/>
        <v>6</v>
      </c>
    </row>
    <row r="20" spans="1:13" x14ac:dyDescent="0.25">
      <c r="A20" s="24">
        <v>3</v>
      </c>
      <c r="B20" s="24">
        <v>14</v>
      </c>
      <c r="C20" s="25">
        <v>17</v>
      </c>
      <c r="D20" s="26">
        <v>3.9571000000000001</v>
      </c>
      <c r="E20" s="26">
        <v>4.5570000000000004</v>
      </c>
      <c r="F20" s="27">
        <v>0.59989999999999999</v>
      </c>
      <c r="G20" s="28">
        <f t="shared" si="0"/>
        <v>0.95710000000000006</v>
      </c>
      <c r="H20" s="28">
        <f t="shared" si="1"/>
        <v>1.5570000000000004</v>
      </c>
      <c r="I20" s="28">
        <f t="shared" si="2"/>
        <v>2.5141000000000009</v>
      </c>
      <c r="J20" s="8">
        <f t="shared" si="6"/>
        <v>7</v>
      </c>
      <c r="K20">
        <v>7</v>
      </c>
      <c r="L20" s="40">
        <f t="shared" si="7"/>
        <v>13</v>
      </c>
      <c r="M20" s="39">
        <f t="shared" si="5"/>
        <v>14</v>
      </c>
    </row>
    <row r="21" spans="1:13" ht="15.75" thickBot="1" x14ac:dyDescent="0.3">
      <c r="A21" s="24">
        <v>4</v>
      </c>
      <c r="B21" s="24">
        <v>6</v>
      </c>
      <c r="C21" s="29">
        <v>18</v>
      </c>
      <c r="D21" s="30">
        <v>5.5646000000000004</v>
      </c>
      <c r="E21" s="30">
        <v>6.6712999999999996</v>
      </c>
      <c r="F21" s="31">
        <v>1.1067</v>
      </c>
      <c r="G21" s="28">
        <f t="shared" si="0"/>
        <v>1.5646000000000004</v>
      </c>
      <c r="H21" s="28">
        <f t="shared" si="1"/>
        <v>2.6712999999999996</v>
      </c>
      <c r="I21" s="28">
        <f t="shared" si="2"/>
        <v>4.2359000000000009</v>
      </c>
      <c r="J21" s="10">
        <f t="shared" si="6"/>
        <v>4</v>
      </c>
      <c r="K21">
        <v>4</v>
      </c>
      <c r="L21" s="40">
        <f t="shared" si="7"/>
        <v>7</v>
      </c>
      <c r="M21" s="39">
        <f t="shared" si="5"/>
        <v>8</v>
      </c>
    </row>
    <row r="23" spans="1:13" x14ac:dyDescent="0.25">
      <c r="B23" s="33" t="s">
        <v>18</v>
      </c>
      <c r="C23" s="33"/>
    </row>
    <row r="24" spans="1:13" x14ac:dyDescent="0.25">
      <c r="B24" t="s">
        <v>24</v>
      </c>
    </row>
    <row r="25" spans="1:13" x14ac:dyDescent="0.25">
      <c r="B25" t="s">
        <v>26</v>
      </c>
    </row>
    <row r="26" spans="1:13" x14ac:dyDescent="0.25">
      <c r="B26" t="s">
        <v>21</v>
      </c>
    </row>
    <row r="27" spans="1:13" x14ac:dyDescent="0.25">
      <c r="B27" t="s">
        <v>27</v>
      </c>
    </row>
    <row r="29" spans="1:13" x14ac:dyDescent="0.25">
      <c r="B29" s="32" t="s">
        <v>20</v>
      </c>
      <c r="C29" s="32"/>
      <c r="D29" s="32"/>
    </row>
    <row r="30" spans="1:13" x14ac:dyDescent="0.25">
      <c r="A30">
        <v>1</v>
      </c>
      <c r="B30" t="s">
        <v>28</v>
      </c>
    </row>
    <row r="31" spans="1:13" x14ac:dyDescent="0.25">
      <c r="B31" t="s">
        <v>29</v>
      </c>
    </row>
    <row r="32" spans="1:13" x14ac:dyDescent="0.25">
      <c r="A32">
        <v>2</v>
      </c>
      <c r="B32" t="s">
        <v>30</v>
      </c>
    </row>
    <row r="33" spans="1:4" x14ac:dyDescent="0.25">
      <c r="A33">
        <v>3</v>
      </c>
      <c r="B33" t="s">
        <v>34</v>
      </c>
    </row>
    <row r="34" spans="1:4" x14ac:dyDescent="0.25">
      <c r="A34">
        <v>4</v>
      </c>
      <c r="B34" t="s">
        <v>31</v>
      </c>
    </row>
    <row r="35" spans="1:4" x14ac:dyDescent="0.25">
      <c r="A35">
        <v>5</v>
      </c>
      <c r="B35" t="s">
        <v>41</v>
      </c>
    </row>
    <row r="37" spans="1:4" x14ac:dyDescent="0.25">
      <c r="B37" s="32" t="s">
        <v>32</v>
      </c>
      <c r="C37" s="32"/>
      <c r="D37" s="32"/>
    </row>
    <row r="38" spans="1:4" x14ac:dyDescent="0.25">
      <c r="A38">
        <v>1</v>
      </c>
      <c r="B38" t="s">
        <v>33</v>
      </c>
    </row>
    <row r="39" spans="1:4" x14ac:dyDescent="0.25">
      <c r="A39">
        <v>2</v>
      </c>
      <c r="B39" t="s">
        <v>35</v>
      </c>
    </row>
    <row r="40" spans="1:4" x14ac:dyDescent="0.25">
      <c r="A40">
        <v>3</v>
      </c>
      <c r="B40" t="s">
        <v>36</v>
      </c>
    </row>
    <row r="41" spans="1:4" x14ac:dyDescent="0.25">
      <c r="B41" t="s">
        <v>37</v>
      </c>
    </row>
    <row r="42" spans="1:4" x14ac:dyDescent="0.25">
      <c r="A42">
        <v>4</v>
      </c>
      <c r="B42" t="s">
        <v>38</v>
      </c>
    </row>
  </sheetData>
  <mergeCells count="2">
    <mergeCell ref="C2:F2"/>
    <mergeCell ref="G2:I2"/>
  </mergeCells>
  <pageMargins left="0.75" right="0.75" top="0.75" bottom="0.5" header="0.5" footer="0.7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F40C-9894-DF41-B692-2470211C1668}">
  <dimension ref="A1:M42"/>
  <sheetViews>
    <sheetView topLeftCell="A18" zoomScale="125" zoomScaleNormal="125" workbookViewId="0">
      <selection activeCell="B35" sqref="B35"/>
    </sheetView>
  </sheetViews>
  <sheetFormatPr defaultColWidth="8.85546875" defaultRowHeight="15" x14ac:dyDescent="0.25"/>
  <cols>
    <col min="3" max="3" width="4.42578125" customWidth="1"/>
    <col min="4" max="7" width="11.42578125" customWidth="1"/>
    <col min="8" max="8" width="12" customWidth="1"/>
    <col min="9" max="9" width="11.140625" customWidth="1"/>
    <col min="10" max="10" width="13.28515625" customWidth="1"/>
    <col min="12" max="12" width="13.85546875" bestFit="1" customWidth="1"/>
    <col min="13" max="13" width="14.140625" bestFit="1" customWidth="1"/>
  </cols>
  <sheetData>
    <row r="1" spans="1:13" ht="15.75" thickBot="1" x14ac:dyDescent="0.3"/>
    <row r="2" spans="1:13" ht="15.75" thickBot="1" x14ac:dyDescent="0.3">
      <c r="C2" s="35" t="s">
        <v>17</v>
      </c>
      <c r="D2" s="36"/>
      <c r="E2" s="36"/>
      <c r="F2" s="37"/>
      <c r="G2" s="35" t="s">
        <v>22</v>
      </c>
      <c r="H2" s="36"/>
      <c r="I2" s="37"/>
      <c r="J2" s="34" t="s">
        <v>23</v>
      </c>
    </row>
    <row r="3" spans="1:13" x14ac:dyDescent="0.25">
      <c r="A3" s="2" t="s">
        <v>11</v>
      </c>
      <c r="B3" s="3" t="s">
        <v>12</v>
      </c>
      <c r="C3" s="12" t="s">
        <v>0</v>
      </c>
      <c r="D3" s="13" t="s">
        <v>1</v>
      </c>
      <c r="E3" s="13" t="s">
        <v>2</v>
      </c>
      <c r="F3" s="14" t="s">
        <v>3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19</v>
      </c>
      <c r="L3" s="38" t="s">
        <v>39</v>
      </c>
      <c r="M3" s="38" t="s">
        <v>40</v>
      </c>
    </row>
    <row r="4" spans="1:13" x14ac:dyDescent="0.25">
      <c r="A4" s="5"/>
      <c r="B4" s="5"/>
      <c r="C4" s="15"/>
      <c r="D4" s="16"/>
      <c r="E4" s="16"/>
      <c r="F4" s="17"/>
      <c r="G4" s="6">
        <f t="shared" ref="G4:G21" si="0">D4-A4</f>
        <v>0</v>
      </c>
      <c r="H4" s="6">
        <f t="shared" ref="H4:H21" si="1">E4-A4</f>
        <v>0</v>
      </c>
      <c r="I4" s="6">
        <f t="shared" ref="I4:I21" si="2">D4+E4-(A4*2)</f>
        <v>0</v>
      </c>
      <c r="J4" s="7">
        <f>_xlfn.RANK.EQ(I4,$I$4:$I$12)</f>
        <v>1</v>
      </c>
      <c r="L4" s="39">
        <f>IF(K4=1,1,IF(K4=2,3,IF(K4=3,5,IF(K4=4,7,IF(K4=5,9,IF(K4=6,11,IF(K4=7,13,IF(K4=8,15,IF(K4=9,17,0)))))))))</f>
        <v>0</v>
      </c>
      <c r="M4" s="40">
        <f>L4+1</f>
        <v>1</v>
      </c>
    </row>
    <row r="5" spans="1:13" x14ac:dyDescent="0.25">
      <c r="A5" s="5"/>
      <c r="B5" s="5"/>
      <c r="C5" s="15"/>
      <c r="D5" s="16"/>
      <c r="E5" s="16"/>
      <c r="F5" s="17"/>
      <c r="G5" s="6">
        <f t="shared" si="0"/>
        <v>0</v>
      </c>
      <c r="H5" s="6">
        <f t="shared" si="1"/>
        <v>0</v>
      </c>
      <c r="I5" s="6">
        <f t="shared" si="2"/>
        <v>0</v>
      </c>
      <c r="J5" s="8">
        <f t="shared" ref="J5:J12" si="3">_xlfn.RANK.EQ(I5,$I$4:$I$12)</f>
        <v>1</v>
      </c>
      <c r="L5" s="39">
        <f t="shared" ref="L5:L12" si="4">IF(K5=1,1,IF(K5=2,3,IF(K5=3,5,IF(K5=4,7,IF(K5=5,9,IF(K5=6,11,IF(K5=7,13,IF(K5=8,15,IF(K5=9,17,0)))))))))</f>
        <v>0</v>
      </c>
      <c r="M5" s="40">
        <f t="shared" ref="M5:M21" si="5">L5+1</f>
        <v>1</v>
      </c>
    </row>
    <row r="6" spans="1:13" x14ac:dyDescent="0.25">
      <c r="A6" s="5"/>
      <c r="B6" s="5"/>
      <c r="C6" s="15"/>
      <c r="D6" s="16"/>
      <c r="E6" s="16"/>
      <c r="F6" s="17"/>
      <c r="G6" s="6">
        <f t="shared" si="0"/>
        <v>0</v>
      </c>
      <c r="H6" s="6">
        <f t="shared" si="1"/>
        <v>0</v>
      </c>
      <c r="I6" s="6">
        <f t="shared" si="2"/>
        <v>0</v>
      </c>
      <c r="J6" s="8">
        <f t="shared" si="3"/>
        <v>1</v>
      </c>
      <c r="L6" s="39">
        <f t="shared" si="4"/>
        <v>0</v>
      </c>
      <c r="M6" s="40">
        <f t="shared" si="5"/>
        <v>1</v>
      </c>
    </row>
    <row r="7" spans="1:13" x14ac:dyDescent="0.25">
      <c r="A7" s="5"/>
      <c r="B7" s="5"/>
      <c r="C7" s="15"/>
      <c r="D7" s="16"/>
      <c r="E7" s="16"/>
      <c r="F7" s="17"/>
      <c r="G7" s="6">
        <f t="shared" si="0"/>
        <v>0</v>
      </c>
      <c r="H7" s="6">
        <f t="shared" si="1"/>
        <v>0</v>
      </c>
      <c r="I7" s="6">
        <f t="shared" si="2"/>
        <v>0</v>
      </c>
      <c r="J7" s="9">
        <f t="shared" si="3"/>
        <v>1</v>
      </c>
      <c r="L7" s="39">
        <f t="shared" si="4"/>
        <v>0</v>
      </c>
      <c r="M7" s="40">
        <f t="shared" si="5"/>
        <v>1</v>
      </c>
    </row>
    <row r="8" spans="1:13" x14ac:dyDescent="0.25">
      <c r="A8" s="5"/>
      <c r="B8" s="5"/>
      <c r="C8" s="15"/>
      <c r="D8" s="16"/>
      <c r="E8" s="16"/>
      <c r="F8" s="17"/>
      <c r="G8" s="6">
        <f t="shared" si="0"/>
        <v>0</v>
      </c>
      <c r="H8" s="6">
        <f t="shared" si="1"/>
        <v>0</v>
      </c>
      <c r="I8" s="6">
        <f t="shared" si="2"/>
        <v>0</v>
      </c>
      <c r="J8" s="9">
        <f t="shared" si="3"/>
        <v>1</v>
      </c>
      <c r="L8" s="39">
        <f t="shared" si="4"/>
        <v>0</v>
      </c>
      <c r="M8" s="40">
        <f t="shared" si="5"/>
        <v>1</v>
      </c>
    </row>
    <row r="9" spans="1:13" x14ac:dyDescent="0.25">
      <c r="A9" s="5"/>
      <c r="B9" s="5"/>
      <c r="C9" s="15"/>
      <c r="D9" s="16"/>
      <c r="E9" s="16"/>
      <c r="F9" s="17"/>
      <c r="G9" s="6">
        <f t="shared" si="0"/>
        <v>0</v>
      </c>
      <c r="H9" s="6">
        <f t="shared" si="1"/>
        <v>0</v>
      </c>
      <c r="I9" s="6">
        <f t="shared" si="2"/>
        <v>0</v>
      </c>
      <c r="J9" s="9">
        <f t="shared" si="3"/>
        <v>1</v>
      </c>
      <c r="L9" s="39">
        <f t="shared" si="4"/>
        <v>0</v>
      </c>
      <c r="M9" s="40">
        <f t="shared" si="5"/>
        <v>1</v>
      </c>
    </row>
    <row r="10" spans="1:13" x14ac:dyDescent="0.25">
      <c r="A10" s="5"/>
      <c r="B10" s="5"/>
      <c r="C10" s="15"/>
      <c r="D10" s="16"/>
      <c r="E10" s="16"/>
      <c r="F10" s="17"/>
      <c r="G10" s="6">
        <f t="shared" si="0"/>
        <v>0</v>
      </c>
      <c r="H10" s="6">
        <f t="shared" si="1"/>
        <v>0</v>
      </c>
      <c r="I10" s="6">
        <f t="shared" si="2"/>
        <v>0</v>
      </c>
      <c r="J10" s="8">
        <f t="shared" si="3"/>
        <v>1</v>
      </c>
      <c r="L10" s="39">
        <f t="shared" si="4"/>
        <v>0</v>
      </c>
      <c r="M10" s="40">
        <f t="shared" si="5"/>
        <v>1</v>
      </c>
    </row>
    <row r="11" spans="1:13" x14ac:dyDescent="0.25">
      <c r="A11" s="5"/>
      <c r="B11" s="5"/>
      <c r="C11" s="15"/>
      <c r="D11" s="16"/>
      <c r="E11" s="16"/>
      <c r="F11" s="17"/>
      <c r="G11" s="6">
        <f t="shared" si="0"/>
        <v>0</v>
      </c>
      <c r="H11" s="6">
        <f t="shared" si="1"/>
        <v>0</v>
      </c>
      <c r="I11" s="6">
        <f t="shared" si="2"/>
        <v>0</v>
      </c>
      <c r="J11" s="8">
        <f t="shared" si="3"/>
        <v>1</v>
      </c>
      <c r="L11" s="39">
        <f t="shared" si="4"/>
        <v>0</v>
      </c>
      <c r="M11" s="40">
        <f t="shared" si="5"/>
        <v>1</v>
      </c>
    </row>
    <row r="12" spans="1:13" x14ac:dyDescent="0.25">
      <c r="A12" s="5"/>
      <c r="B12" s="5"/>
      <c r="C12" s="15"/>
      <c r="D12" s="16"/>
      <c r="E12" s="16"/>
      <c r="F12" s="17"/>
      <c r="G12" s="6">
        <f t="shared" si="0"/>
        <v>0</v>
      </c>
      <c r="H12" s="6">
        <f t="shared" si="1"/>
        <v>0</v>
      </c>
      <c r="I12" s="6">
        <f t="shared" si="2"/>
        <v>0</v>
      </c>
      <c r="J12" s="10">
        <f t="shared" si="3"/>
        <v>1</v>
      </c>
      <c r="L12" s="39">
        <f t="shared" si="4"/>
        <v>0</v>
      </c>
      <c r="M12" s="40">
        <f t="shared" si="5"/>
        <v>1</v>
      </c>
    </row>
    <row r="13" spans="1:13" x14ac:dyDescent="0.25">
      <c r="A13" s="24"/>
      <c r="B13" s="24"/>
      <c r="C13" s="25"/>
      <c r="D13" s="26"/>
      <c r="E13" s="26"/>
      <c r="F13" s="27"/>
      <c r="G13" s="28">
        <f t="shared" si="0"/>
        <v>0</v>
      </c>
      <c r="H13" s="28">
        <f t="shared" si="1"/>
        <v>0</v>
      </c>
      <c r="I13" s="28">
        <f t="shared" si="2"/>
        <v>0</v>
      </c>
      <c r="J13" s="7">
        <f>_xlfn.RANK.EQ(I13,$I$13:$I$21)</f>
        <v>1</v>
      </c>
      <c r="L13" s="40">
        <f>IF(K13=1,1,IF(K13=2,3,IF(K13=3,5,IF(K13=4,7,IF(K13=5,9,IF(K13=6,11,IF(K13=7,13,IF(K13=8,15,IF(K13=9,17,0)))))))))</f>
        <v>0</v>
      </c>
      <c r="M13" s="39">
        <f>L13+1</f>
        <v>1</v>
      </c>
    </row>
    <row r="14" spans="1:13" x14ac:dyDescent="0.25">
      <c r="A14" s="24"/>
      <c r="B14" s="24"/>
      <c r="C14" s="25"/>
      <c r="D14" s="26"/>
      <c r="E14" s="26"/>
      <c r="F14" s="27"/>
      <c r="G14" s="28">
        <f t="shared" si="0"/>
        <v>0</v>
      </c>
      <c r="H14" s="28">
        <f t="shared" si="1"/>
        <v>0</v>
      </c>
      <c r="I14" s="28">
        <f t="shared" si="2"/>
        <v>0</v>
      </c>
      <c r="J14" s="8">
        <f t="shared" ref="J14:J21" si="6">_xlfn.RANK.EQ(I14,$I$13:$I$21)</f>
        <v>1</v>
      </c>
      <c r="L14" s="40">
        <f t="shared" ref="L14:L21" si="7">IF(K14=1,1,IF(K14=2,3,IF(K14=3,5,IF(K14=4,7,IF(K14=5,9,IF(K14=6,11,IF(K14=7,13,IF(K14=8,15,IF(K14=9,17,0)))))))))</f>
        <v>0</v>
      </c>
      <c r="M14" s="39">
        <f t="shared" si="5"/>
        <v>1</v>
      </c>
    </row>
    <row r="15" spans="1:13" x14ac:dyDescent="0.25">
      <c r="A15" s="24"/>
      <c r="B15" s="24"/>
      <c r="C15" s="25"/>
      <c r="D15" s="26"/>
      <c r="E15" s="26"/>
      <c r="F15" s="27"/>
      <c r="G15" s="28">
        <f t="shared" si="0"/>
        <v>0</v>
      </c>
      <c r="H15" s="28">
        <f t="shared" si="1"/>
        <v>0</v>
      </c>
      <c r="I15" s="28">
        <f t="shared" si="2"/>
        <v>0</v>
      </c>
      <c r="J15" s="8">
        <f t="shared" si="6"/>
        <v>1</v>
      </c>
      <c r="L15" s="40">
        <f t="shared" si="7"/>
        <v>0</v>
      </c>
      <c r="M15" s="39">
        <f t="shared" si="5"/>
        <v>1</v>
      </c>
    </row>
    <row r="16" spans="1:13" x14ac:dyDescent="0.25">
      <c r="A16" s="24"/>
      <c r="B16" s="24"/>
      <c r="C16" s="25"/>
      <c r="D16" s="26"/>
      <c r="E16" s="26"/>
      <c r="F16" s="27"/>
      <c r="G16" s="28">
        <f t="shared" si="0"/>
        <v>0</v>
      </c>
      <c r="H16" s="28">
        <f t="shared" si="1"/>
        <v>0</v>
      </c>
      <c r="I16" s="28">
        <f t="shared" si="2"/>
        <v>0</v>
      </c>
      <c r="J16" s="9">
        <f t="shared" si="6"/>
        <v>1</v>
      </c>
      <c r="L16" s="40">
        <f t="shared" si="7"/>
        <v>0</v>
      </c>
      <c r="M16" s="39">
        <f t="shared" si="5"/>
        <v>1</v>
      </c>
    </row>
    <row r="17" spans="1:13" x14ac:dyDescent="0.25">
      <c r="A17" s="24"/>
      <c r="B17" s="24"/>
      <c r="C17" s="25"/>
      <c r="D17" s="26"/>
      <c r="E17" s="26"/>
      <c r="F17" s="27"/>
      <c r="G17" s="28">
        <f t="shared" si="0"/>
        <v>0</v>
      </c>
      <c r="H17" s="28">
        <f t="shared" si="1"/>
        <v>0</v>
      </c>
      <c r="I17" s="28">
        <f t="shared" si="2"/>
        <v>0</v>
      </c>
      <c r="J17" s="9">
        <f t="shared" si="6"/>
        <v>1</v>
      </c>
      <c r="L17" s="40">
        <f t="shared" si="7"/>
        <v>0</v>
      </c>
      <c r="M17" s="39">
        <f t="shared" si="5"/>
        <v>1</v>
      </c>
    </row>
    <row r="18" spans="1:13" x14ac:dyDescent="0.25">
      <c r="A18" s="24"/>
      <c r="B18" s="24"/>
      <c r="C18" s="25"/>
      <c r="D18" s="26"/>
      <c r="E18" s="26"/>
      <c r="F18" s="27"/>
      <c r="G18" s="28">
        <f t="shared" si="0"/>
        <v>0</v>
      </c>
      <c r="H18" s="28">
        <f t="shared" si="1"/>
        <v>0</v>
      </c>
      <c r="I18" s="28">
        <f t="shared" si="2"/>
        <v>0</v>
      </c>
      <c r="J18" s="9">
        <f t="shared" si="6"/>
        <v>1</v>
      </c>
      <c r="L18" s="40">
        <f t="shared" si="7"/>
        <v>0</v>
      </c>
      <c r="M18" s="39">
        <f t="shared" si="5"/>
        <v>1</v>
      </c>
    </row>
    <row r="19" spans="1:13" x14ac:dyDescent="0.25">
      <c r="A19" s="24"/>
      <c r="B19" s="24"/>
      <c r="C19" s="25"/>
      <c r="D19" s="26"/>
      <c r="E19" s="26"/>
      <c r="F19" s="27"/>
      <c r="G19" s="28">
        <f t="shared" si="0"/>
        <v>0</v>
      </c>
      <c r="H19" s="28">
        <f t="shared" si="1"/>
        <v>0</v>
      </c>
      <c r="I19" s="28">
        <f t="shared" si="2"/>
        <v>0</v>
      </c>
      <c r="J19" s="8">
        <f t="shared" si="6"/>
        <v>1</v>
      </c>
      <c r="L19" s="40">
        <f t="shared" si="7"/>
        <v>0</v>
      </c>
      <c r="M19" s="39">
        <f t="shared" si="5"/>
        <v>1</v>
      </c>
    </row>
    <row r="20" spans="1:13" x14ac:dyDescent="0.25">
      <c r="A20" s="24"/>
      <c r="B20" s="24"/>
      <c r="C20" s="25"/>
      <c r="D20" s="26"/>
      <c r="E20" s="26"/>
      <c r="F20" s="27"/>
      <c r="G20" s="28">
        <f t="shared" si="0"/>
        <v>0</v>
      </c>
      <c r="H20" s="28">
        <f t="shared" si="1"/>
        <v>0</v>
      </c>
      <c r="I20" s="28">
        <f t="shared" si="2"/>
        <v>0</v>
      </c>
      <c r="J20" s="8">
        <f t="shared" si="6"/>
        <v>1</v>
      </c>
      <c r="L20" s="40">
        <f t="shared" si="7"/>
        <v>0</v>
      </c>
      <c r="M20" s="39">
        <f t="shared" si="5"/>
        <v>1</v>
      </c>
    </row>
    <row r="21" spans="1:13" ht="15.75" thickBot="1" x14ac:dyDescent="0.3">
      <c r="A21" s="24"/>
      <c r="B21" s="24"/>
      <c r="C21" s="29"/>
      <c r="D21" s="30"/>
      <c r="E21" s="30"/>
      <c r="F21" s="31"/>
      <c r="G21" s="28">
        <f t="shared" si="0"/>
        <v>0</v>
      </c>
      <c r="H21" s="28">
        <f t="shared" si="1"/>
        <v>0</v>
      </c>
      <c r="I21" s="28">
        <f t="shared" si="2"/>
        <v>0</v>
      </c>
      <c r="J21" s="10">
        <f t="shared" si="6"/>
        <v>1</v>
      </c>
      <c r="L21" s="40">
        <f t="shared" si="7"/>
        <v>0</v>
      </c>
      <c r="M21" s="39">
        <f t="shared" si="5"/>
        <v>1</v>
      </c>
    </row>
    <row r="23" spans="1:13" x14ac:dyDescent="0.25">
      <c r="B23" s="33" t="s">
        <v>18</v>
      </c>
      <c r="C23" s="33"/>
    </row>
    <row r="24" spans="1:13" x14ac:dyDescent="0.25">
      <c r="B24" t="s">
        <v>24</v>
      </c>
    </row>
    <row r="25" spans="1:13" x14ac:dyDescent="0.25">
      <c r="B25" t="s">
        <v>26</v>
      </c>
    </row>
    <row r="26" spans="1:13" x14ac:dyDescent="0.25">
      <c r="B26" t="s">
        <v>21</v>
      </c>
    </row>
    <row r="27" spans="1:13" x14ac:dyDescent="0.25">
      <c r="B27" t="s">
        <v>27</v>
      </c>
    </row>
    <row r="29" spans="1:13" x14ac:dyDescent="0.25">
      <c r="B29" s="32" t="s">
        <v>20</v>
      </c>
      <c r="C29" s="32"/>
      <c r="D29" s="32"/>
    </row>
    <row r="30" spans="1:13" x14ac:dyDescent="0.25">
      <c r="A30">
        <v>1</v>
      </c>
      <c r="B30" t="s">
        <v>28</v>
      </c>
    </row>
    <row r="31" spans="1:13" x14ac:dyDescent="0.25">
      <c r="B31" t="s">
        <v>29</v>
      </c>
    </row>
    <row r="32" spans="1:13" x14ac:dyDescent="0.25">
      <c r="A32">
        <v>2</v>
      </c>
      <c r="B32" t="s">
        <v>30</v>
      </c>
    </row>
    <row r="33" spans="1:4" x14ac:dyDescent="0.25">
      <c r="A33">
        <v>3</v>
      </c>
      <c r="B33" t="s">
        <v>34</v>
      </c>
    </row>
    <row r="34" spans="1:4" x14ac:dyDescent="0.25">
      <c r="A34">
        <v>4</v>
      </c>
      <c r="B34" t="s">
        <v>31</v>
      </c>
    </row>
    <row r="35" spans="1:4" x14ac:dyDescent="0.25">
      <c r="A35">
        <v>5</v>
      </c>
      <c r="B35" t="s">
        <v>41</v>
      </c>
    </row>
    <row r="37" spans="1:4" x14ac:dyDescent="0.25">
      <c r="B37" s="32" t="s">
        <v>32</v>
      </c>
      <c r="C37" s="32"/>
      <c r="D37" s="32"/>
    </row>
    <row r="38" spans="1:4" x14ac:dyDescent="0.25">
      <c r="A38">
        <v>1</v>
      </c>
      <c r="B38" t="s">
        <v>33</v>
      </c>
    </row>
    <row r="39" spans="1:4" x14ac:dyDescent="0.25">
      <c r="A39">
        <v>2</v>
      </c>
      <c r="B39" t="s">
        <v>35</v>
      </c>
    </row>
    <row r="40" spans="1:4" x14ac:dyDescent="0.25">
      <c r="A40">
        <v>3</v>
      </c>
      <c r="B40" t="s">
        <v>36</v>
      </c>
    </row>
    <row r="41" spans="1:4" x14ac:dyDescent="0.25">
      <c r="B41" t="s">
        <v>37</v>
      </c>
    </row>
    <row r="42" spans="1:4" x14ac:dyDescent="0.25">
      <c r="A42">
        <v>4</v>
      </c>
      <c r="B42" t="s">
        <v>38</v>
      </c>
    </row>
  </sheetData>
  <mergeCells count="2">
    <mergeCell ref="C2:F2"/>
    <mergeCell ref="G2:I2"/>
  </mergeCells>
  <pageMargins left="0.75" right="0.75" top="0.75" bottom="0.5" header="0.5" footer="0.7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CE69-FFF1-2E44-A595-10F7D0F01EF9}">
  <dimension ref="A1:M41"/>
  <sheetViews>
    <sheetView zoomScale="125" zoomScaleNormal="125" workbookViewId="0">
      <selection activeCell="M24" sqref="M24"/>
    </sheetView>
  </sheetViews>
  <sheetFormatPr defaultColWidth="8.85546875" defaultRowHeight="15" x14ac:dyDescent="0.25"/>
  <cols>
    <col min="3" max="3" width="4.42578125" customWidth="1"/>
    <col min="4" max="7" width="11.42578125" customWidth="1"/>
    <col min="8" max="8" width="12" customWidth="1"/>
    <col min="9" max="9" width="11.140625" customWidth="1"/>
    <col min="10" max="10" width="13.28515625" customWidth="1"/>
    <col min="12" max="12" width="11" customWidth="1"/>
    <col min="13" max="13" width="14.140625" bestFit="1" customWidth="1"/>
  </cols>
  <sheetData>
    <row r="1" spans="1:13" ht="15.75" thickBot="1" x14ac:dyDescent="0.3"/>
    <row r="2" spans="1:13" ht="15.75" thickBot="1" x14ac:dyDescent="0.3">
      <c r="C2" s="35" t="s">
        <v>17</v>
      </c>
      <c r="D2" s="36"/>
      <c r="E2" s="36"/>
      <c r="F2" s="37"/>
      <c r="G2" s="35" t="s">
        <v>22</v>
      </c>
      <c r="H2" s="36"/>
      <c r="I2" s="37"/>
      <c r="J2" s="34" t="s">
        <v>23</v>
      </c>
    </row>
    <row r="3" spans="1:13" x14ac:dyDescent="0.25">
      <c r="A3" s="2" t="s">
        <v>11</v>
      </c>
      <c r="B3" s="3" t="s">
        <v>12</v>
      </c>
      <c r="C3" s="12" t="s">
        <v>0</v>
      </c>
      <c r="D3" s="13" t="s">
        <v>1</v>
      </c>
      <c r="E3" s="13" t="s">
        <v>2</v>
      </c>
      <c r="F3" s="14" t="s">
        <v>3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19</v>
      </c>
      <c r="L3" s="38" t="s">
        <v>39</v>
      </c>
      <c r="M3" s="38" t="s">
        <v>40</v>
      </c>
    </row>
    <row r="4" spans="1:13" x14ac:dyDescent="0.25">
      <c r="A4" s="5">
        <v>4</v>
      </c>
      <c r="B4" s="5">
        <v>11</v>
      </c>
      <c r="C4" s="15">
        <v>1</v>
      </c>
      <c r="D4" s="16">
        <v>5.0199999999999996</v>
      </c>
      <c r="E4" s="16">
        <v>5.88</v>
      </c>
      <c r="F4" s="17">
        <f>E4-D4</f>
        <v>0.86000000000000032</v>
      </c>
      <c r="G4" s="6">
        <f t="shared" ref="G4:G21" si="0">D4-A4</f>
        <v>1.0199999999999996</v>
      </c>
      <c r="H4" s="6">
        <f t="shared" ref="H4:H21" si="1">E4-A4</f>
        <v>1.88</v>
      </c>
      <c r="I4" s="6">
        <f t="shared" ref="I4:I21" si="2">D4+E4-(A4*2)</f>
        <v>2.8999999999999986</v>
      </c>
      <c r="J4" s="7">
        <f>_xlfn.RANK.EQ(I4,$I$4:$I$12)</f>
        <v>6</v>
      </c>
      <c r="K4">
        <v>6</v>
      </c>
      <c r="L4" s="39">
        <f>IF(K4=1,1,IF(K4=2,3,IF(K4=3,5,IF(K4=4,7,IF(K4=5,9,IF(K4=6,11,IF(K4=7,13,IF(K4=8,15,IF(K4=9,17,0)))))))))</f>
        <v>11</v>
      </c>
      <c r="M4" s="40">
        <f>L4+1</f>
        <v>12</v>
      </c>
    </row>
    <row r="5" spans="1:13" x14ac:dyDescent="0.25">
      <c r="A5" s="5">
        <v>5</v>
      </c>
      <c r="B5" s="5">
        <v>1</v>
      </c>
      <c r="C5" s="15">
        <v>2</v>
      </c>
      <c r="D5" s="16">
        <v>6.35</v>
      </c>
      <c r="E5" s="16">
        <v>7.56</v>
      </c>
      <c r="F5" s="17">
        <f t="shared" ref="F5:F12" si="3">E5-D5</f>
        <v>1.21</v>
      </c>
      <c r="G5" s="6">
        <f t="shared" si="0"/>
        <v>1.3499999999999996</v>
      </c>
      <c r="H5" s="6">
        <f t="shared" si="1"/>
        <v>2.5599999999999996</v>
      </c>
      <c r="I5" s="6">
        <f t="shared" si="2"/>
        <v>3.91</v>
      </c>
      <c r="J5" s="8">
        <f t="shared" ref="J5:J12" si="4">_xlfn.RANK.EQ(I5,$I$4:$I$12)</f>
        <v>1</v>
      </c>
      <c r="K5">
        <v>2</v>
      </c>
      <c r="L5" s="39">
        <f t="shared" ref="L5:L12" si="5">IF(K5=1,1,IF(K5=2,3,IF(K5=3,5,IF(K5=4,7,IF(K5=5,9,IF(K5=6,11,IF(K5=7,13,IF(K5=8,15,IF(K5=9,17,0)))))))))</f>
        <v>3</v>
      </c>
      <c r="M5" s="40">
        <f t="shared" ref="M5:M21" si="6">L5+1</f>
        <v>4</v>
      </c>
    </row>
    <row r="6" spans="1:13" x14ac:dyDescent="0.25">
      <c r="A6" s="5">
        <v>3</v>
      </c>
      <c r="B6" s="5">
        <v>15</v>
      </c>
      <c r="C6" s="15">
        <v>3</v>
      </c>
      <c r="D6" s="16">
        <v>3.8</v>
      </c>
      <c r="E6" s="16">
        <v>4.4400000000000004</v>
      </c>
      <c r="F6" s="17">
        <f t="shared" si="3"/>
        <v>0.64000000000000057</v>
      </c>
      <c r="G6" s="6">
        <f t="shared" si="0"/>
        <v>0.79999999999999982</v>
      </c>
      <c r="H6" s="6">
        <f t="shared" si="1"/>
        <v>1.4400000000000004</v>
      </c>
      <c r="I6" s="6">
        <f t="shared" si="2"/>
        <v>2.2400000000000002</v>
      </c>
      <c r="J6" s="8">
        <f t="shared" si="4"/>
        <v>7</v>
      </c>
      <c r="K6">
        <v>7</v>
      </c>
      <c r="L6" s="39">
        <f t="shared" si="5"/>
        <v>13</v>
      </c>
      <c r="M6" s="40">
        <f t="shared" si="6"/>
        <v>14</v>
      </c>
    </row>
    <row r="7" spans="1:13" x14ac:dyDescent="0.25">
      <c r="A7" s="5">
        <v>4</v>
      </c>
      <c r="B7" s="5">
        <v>3</v>
      </c>
      <c r="C7" s="15">
        <v>4</v>
      </c>
      <c r="D7" s="16">
        <v>5.26</v>
      </c>
      <c r="E7" s="16">
        <v>6.4</v>
      </c>
      <c r="F7" s="17">
        <f t="shared" si="3"/>
        <v>1.1400000000000006</v>
      </c>
      <c r="G7" s="6">
        <f t="shared" si="0"/>
        <v>1.2599999999999998</v>
      </c>
      <c r="H7" s="6">
        <f t="shared" si="1"/>
        <v>2.4000000000000004</v>
      </c>
      <c r="I7" s="6">
        <f t="shared" si="2"/>
        <v>3.66</v>
      </c>
      <c r="J7" s="9">
        <f t="shared" si="4"/>
        <v>2</v>
      </c>
      <c r="K7">
        <v>1</v>
      </c>
      <c r="L7" s="39">
        <f t="shared" si="5"/>
        <v>1</v>
      </c>
      <c r="M7" s="40">
        <f t="shared" si="6"/>
        <v>2</v>
      </c>
    </row>
    <row r="8" spans="1:13" x14ac:dyDescent="0.25">
      <c r="A8" s="5">
        <v>5</v>
      </c>
      <c r="B8" s="5">
        <v>5</v>
      </c>
      <c r="C8" s="15">
        <v>5</v>
      </c>
      <c r="D8" s="16">
        <v>6.04</v>
      </c>
      <c r="E8" s="16">
        <v>7.23</v>
      </c>
      <c r="F8" s="17">
        <f t="shared" si="3"/>
        <v>1.1900000000000004</v>
      </c>
      <c r="G8" s="6">
        <f t="shared" si="0"/>
        <v>1.04</v>
      </c>
      <c r="H8" s="6">
        <f t="shared" si="1"/>
        <v>2.2300000000000004</v>
      </c>
      <c r="I8" s="6">
        <f t="shared" si="2"/>
        <v>3.2699999999999996</v>
      </c>
      <c r="J8" s="9">
        <f t="shared" si="4"/>
        <v>3</v>
      </c>
      <c r="K8">
        <v>3</v>
      </c>
      <c r="L8" s="39">
        <f t="shared" si="5"/>
        <v>5</v>
      </c>
      <c r="M8" s="40">
        <f t="shared" si="6"/>
        <v>6</v>
      </c>
    </row>
    <row r="9" spans="1:13" x14ac:dyDescent="0.25">
      <c r="A9" s="5">
        <v>3</v>
      </c>
      <c r="B9" s="5">
        <v>17</v>
      </c>
      <c r="C9" s="15">
        <v>6</v>
      </c>
      <c r="D9" s="16">
        <v>3.67</v>
      </c>
      <c r="E9" s="16">
        <v>4.24</v>
      </c>
      <c r="F9" s="17">
        <f t="shared" si="3"/>
        <v>0.57000000000000028</v>
      </c>
      <c r="G9" s="6">
        <f t="shared" si="0"/>
        <v>0.66999999999999993</v>
      </c>
      <c r="H9" s="6">
        <f t="shared" si="1"/>
        <v>1.2400000000000002</v>
      </c>
      <c r="I9" s="6">
        <f t="shared" si="2"/>
        <v>1.9100000000000001</v>
      </c>
      <c r="J9" s="9">
        <f t="shared" si="4"/>
        <v>9</v>
      </c>
      <c r="K9">
        <v>9</v>
      </c>
      <c r="L9" s="39">
        <f t="shared" si="5"/>
        <v>17</v>
      </c>
      <c r="M9" s="40">
        <f t="shared" si="6"/>
        <v>18</v>
      </c>
    </row>
    <row r="10" spans="1:13" x14ac:dyDescent="0.25">
      <c r="A10" s="5">
        <v>4</v>
      </c>
      <c r="B10" s="5">
        <v>13</v>
      </c>
      <c r="C10" s="15">
        <v>7</v>
      </c>
      <c r="D10" s="16">
        <v>4.62</v>
      </c>
      <c r="E10" s="16">
        <v>5.49</v>
      </c>
      <c r="F10" s="17">
        <f t="shared" si="3"/>
        <v>0.87000000000000011</v>
      </c>
      <c r="G10" s="6">
        <f t="shared" si="0"/>
        <v>0.62000000000000011</v>
      </c>
      <c r="H10" s="6">
        <f t="shared" si="1"/>
        <v>1.4900000000000002</v>
      </c>
      <c r="I10" s="6">
        <f t="shared" si="2"/>
        <v>2.1099999999999994</v>
      </c>
      <c r="J10" s="8">
        <f t="shared" si="4"/>
        <v>8</v>
      </c>
      <c r="K10">
        <v>8</v>
      </c>
      <c r="L10" s="39">
        <f t="shared" si="5"/>
        <v>15</v>
      </c>
      <c r="M10" s="40">
        <f t="shared" si="6"/>
        <v>16</v>
      </c>
    </row>
    <row r="11" spans="1:13" x14ac:dyDescent="0.25">
      <c r="A11" s="5">
        <v>4</v>
      </c>
      <c r="B11" s="5">
        <v>9</v>
      </c>
      <c r="C11" s="15">
        <v>8</v>
      </c>
      <c r="D11" s="16">
        <v>5.07</v>
      </c>
      <c r="E11" s="16">
        <v>5.94</v>
      </c>
      <c r="F11" s="17">
        <f t="shared" si="3"/>
        <v>0.87000000000000011</v>
      </c>
      <c r="G11" s="6">
        <f t="shared" si="0"/>
        <v>1.0700000000000003</v>
      </c>
      <c r="H11" s="6">
        <f t="shared" si="1"/>
        <v>1.9400000000000004</v>
      </c>
      <c r="I11" s="6">
        <f t="shared" si="2"/>
        <v>3.0100000000000016</v>
      </c>
      <c r="J11" s="8">
        <f t="shared" si="4"/>
        <v>5</v>
      </c>
      <c r="K11">
        <v>5</v>
      </c>
      <c r="L11" s="39">
        <f t="shared" si="5"/>
        <v>9</v>
      </c>
      <c r="M11" s="40">
        <f t="shared" si="6"/>
        <v>10</v>
      </c>
    </row>
    <row r="12" spans="1:13" x14ac:dyDescent="0.25">
      <c r="A12" s="5">
        <v>4</v>
      </c>
      <c r="B12" s="5">
        <v>7</v>
      </c>
      <c r="C12" s="15">
        <v>9</v>
      </c>
      <c r="D12" s="16">
        <v>5.07</v>
      </c>
      <c r="E12" s="16">
        <v>6.14</v>
      </c>
      <c r="F12" s="17">
        <f t="shared" si="3"/>
        <v>1.0699999999999994</v>
      </c>
      <c r="G12" s="6">
        <f t="shared" si="0"/>
        <v>1.0700000000000003</v>
      </c>
      <c r="H12" s="6">
        <f t="shared" si="1"/>
        <v>2.1399999999999997</v>
      </c>
      <c r="I12" s="6">
        <f t="shared" si="2"/>
        <v>3.2100000000000009</v>
      </c>
      <c r="J12" s="10">
        <f t="shared" si="4"/>
        <v>4</v>
      </c>
      <c r="K12">
        <v>4</v>
      </c>
      <c r="L12" s="39">
        <f t="shared" si="5"/>
        <v>7</v>
      </c>
      <c r="M12" s="40">
        <f t="shared" si="6"/>
        <v>8</v>
      </c>
    </row>
    <row r="13" spans="1:13" x14ac:dyDescent="0.25">
      <c r="A13" s="24">
        <v>3</v>
      </c>
      <c r="B13" s="24">
        <v>18</v>
      </c>
      <c r="C13" s="25">
        <v>10</v>
      </c>
      <c r="D13" s="26">
        <v>3.8</v>
      </c>
      <c r="E13" s="26">
        <v>4.3899999999999997</v>
      </c>
      <c r="F13" s="27">
        <f t="shared" ref="F13:F21" si="7">E13-D13</f>
        <v>0.58999999999999986</v>
      </c>
      <c r="G13" s="28">
        <f t="shared" si="0"/>
        <v>0.79999999999999982</v>
      </c>
      <c r="H13" s="28">
        <f t="shared" si="1"/>
        <v>1.3899999999999997</v>
      </c>
      <c r="I13" s="28">
        <f t="shared" si="2"/>
        <v>2.1899999999999995</v>
      </c>
      <c r="J13" s="7">
        <f>_xlfn.RANK.EQ(I13,$I$13:$I$21)</f>
        <v>9</v>
      </c>
      <c r="K13">
        <v>9</v>
      </c>
      <c r="L13" s="40">
        <f>IF(K13=1,1,IF(K13=2,3,IF(K13=3,5,IF(K13=4,7,IF(K13=5,9,IF(K13=6,11,IF(K13=7,13,IF(K13=8,15,IF(K13=9,17,0)))))))))</f>
        <v>17</v>
      </c>
      <c r="M13" s="39">
        <f>L13+1</f>
        <v>18</v>
      </c>
    </row>
    <row r="14" spans="1:13" x14ac:dyDescent="0.25">
      <c r="A14" s="24">
        <v>4</v>
      </c>
      <c r="B14" s="24">
        <v>14</v>
      </c>
      <c r="C14" s="25">
        <v>11</v>
      </c>
      <c r="D14" s="26">
        <v>4.9800000000000004</v>
      </c>
      <c r="E14" s="26">
        <v>5.82</v>
      </c>
      <c r="F14" s="27">
        <f t="shared" si="7"/>
        <v>0.83999999999999986</v>
      </c>
      <c r="G14" s="28">
        <f t="shared" si="0"/>
        <v>0.98000000000000043</v>
      </c>
      <c r="H14" s="28">
        <f t="shared" si="1"/>
        <v>1.8200000000000003</v>
      </c>
      <c r="I14" s="28">
        <f t="shared" si="2"/>
        <v>2.8000000000000007</v>
      </c>
      <c r="J14" s="8">
        <f t="shared" ref="J14:J21" si="8">_xlfn.RANK.EQ(I14,$I$13:$I$21)</f>
        <v>6</v>
      </c>
      <c r="K14">
        <v>6</v>
      </c>
      <c r="L14" s="40">
        <f t="shared" ref="L14:L21" si="9">IF(K14=1,1,IF(K14=2,3,IF(K14=3,5,IF(K14=4,7,IF(K14=5,9,IF(K14=6,11,IF(K14=7,13,IF(K14=8,15,IF(K14=9,17,0)))))))))</f>
        <v>11</v>
      </c>
      <c r="M14" s="39">
        <f t="shared" si="6"/>
        <v>12</v>
      </c>
    </row>
    <row r="15" spans="1:13" x14ac:dyDescent="0.25">
      <c r="A15" s="24">
        <v>3</v>
      </c>
      <c r="B15" s="24">
        <v>16</v>
      </c>
      <c r="C15" s="25">
        <v>12</v>
      </c>
      <c r="D15" s="26">
        <v>3.84</v>
      </c>
      <c r="E15" s="26">
        <v>4.47</v>
      </c>
      <c r="F15" s="27">
        <f t="shared" si="7"/>
        <v>0.62999999999999989</v>
      </c>
      <c r="G15" s="28">
        <f t="shared" si="0"/>
        <v>0.83999999999999986</v>
      </c>
      <c r="H15" s="28">
        <f t="shared" si="1"/>
        <v>1.4699999999999998</v>
      </c>
      <c r="I15" s="28">
        <f t="shared" si="2"/>
        <v>2.3099999999999987</v>
      </c>
      <c r="J15" s="8">
        <f t="shared" si="8"/>
        <v>8</v>
      </c>
      <c r="K15">
        <v>8</v>
      </c>
      <c r="L15" s="40">
        <f t="shared" si="9"/>
        <v>15</v>
      </c>
      <c r="M15" s="39">
        <f t="shared" si="6"/>
        <v>16</v>
      </c>
    </row>
    <row r="16" spans="1:13" x14ac:dyDescent="0.25">
      <c r="A16" s="24">
        <v>4</v>
      </c>
      <c r="B16" s="24">
        <v>4</v>
      </c>
      <c r="C16" s="25">
        <v>13</v>
      </c>
      <c r="D16" s="26">
        <v>5.46</v>
      </c>
      <c r="E16" s="26">
        <v>6.47</v>
      </c>
      <c r="F16" s="27">
        <f t="shared" si="7"/>
        <v>1.0099999999999998</v>
      </c>
      <c r="G16" s="28">
        <f t="shared" si="0"/>
        <v>1.46</v>
      </c>
      <c r="H16" s="28">
        <f t="shared" si="1"/>
        <v>2.4699999999999998</v>
      </c>
      <c r="I16" s="28">
        <f t="shared" si="2"/>
        <v>3.9299999999999997</v>
      </c>
      <c r="J16" s="9">
        <f t="shared" si="8"/>
        <v>2</v>
      </c>
      <c r="K16">
        <v>1</v>
      </c>
      <c r="L16" s="40">
        <f t="shared" si="9"/>
        <v>1</v>
      </c>
      <c r="M16" s="39">
        <f t="shared" si="6"/>
        <v>2</v>
      </c>
    </row>
    <row r="17" spans="1:13" x14ac:dyDescent="0.25">
      <c r="A17" s="24">
        <v>5</v>
      </c>
      <c r="B17" s="24">
        <v>8</v>
      </c>
      <c r="C17" s="25">
        <v>14</v>
      </c>
      <c r="D17" s="26">
        <v>5.94</v>
      </c>
      <c r="E17" s="26">
        <v>7</v>
      </c>
      <c r="F17" s="27">
        <f t="shared" si="7"/>
        <v>1.0599999999999996</v>
      </c>
      <c r="G17" s="28">
        <f t="shared" si="0"/>
        <v>0.94000000000000039</v>
      </c>
      <c r="H17" s="28">
        <f t="shared" si="1"/>
        <v>2</v>
      </c>
      <c r="I17" s="28">
        <f t="shared" si="2"/>
        <v>2.9400000000000013</v>
      </c>
      <c r="J17" s="9">
        <f t="shared" si="8"/>
        <v>5</v>
      </c>
      <c r="K17">
        <v>5</v>
      </c>
      <c r="L17" s="40">
        <f t="shared" si="9"/>
        <v>9</v>
      </c>
      <c r="M17" s="39">
        <f t="shared" si="6"/>
        <v>10</v>
      </c>
    </row>
    <row r="18" spans="1:13" x14ac:dyDescent="0.25">
      <c r="A18" s="24">
        <v>4</v>
      </c>
      <c r="B18" s="24">
        <v>12</v>
      </c>
      <c r="C18" s="25">
        <v>15</v>
      </c>
      <c r="D18" s="26">
        <v>4.79</v>
      </c>
      <c r="E18" s="26">
        <v>5.82</v>
      </c>
      <c r="F18" s="27">
        <f t="shared" si="7"/>
        <v>1.0300000000000002</v>
      </c>
      <c r="G18" s="28">
        <f t="shared" si="0"/>
        <v>0.79</v>
      </c>
      <c r="H18" s="28">
        <f t="shared" si="1"/>
        <v>1.8200000000000003</v>
      </c>
      <c r="I18" s="28">
        <f t="shared" si="2"/>
        <v>2.6099999999999994</v>
      </c>
      <c r="J18" s="9">
        <f t="shared" si="8"/>
        <v>7</v>
      </c>
      <c r="K18">
        <v>7</v>
      </c>
      <c r="L18" s="40">
        <f t="shared" si="9"/>
        <v>13</v>
      </c>
      <c r="M18" s="39">
        <f t="shared" si="6"/>
        <v>14</v>
      </c>
    </row>
    <row r="19" spans="1:13" x14ac:dyDescent="0.25">
      <c r="A19" s="24">
        <v>5</v>
      </c>
      <c r="B19" s="24">
        <v>2</v>
      </c>
      <c r="C19" s="25">
        <v>16</v>
      </c>
      <c r="D19" s="26">
        <v>6.43</v>
      </c>
      <c r="E19" s="26">
        <v>7.59</v>
      </c>
      <c r="F19" s="27">
        <f t="shared" si="7"/>
        <v>1.1600000000000001</v>
      </c>
      <c r="G19" s="28">
        <f t="shared" si="0"/>
        <v>1.4299999999999997</v>
      </c>
      <c r="H19" s="28">
        <f t="shared" si="1"/>
        <v>2.59</v>
      </c>
      <c r="I19" s="28">
        <f t="shared" si="2"/>
        <v>4.0199999999999996</v>
      </c>
      <c r="J19" s="8">
        <f t="shared" si="8"/>
        <v>1</v>
      </c>
      <c r="K19">
        <v>2</v>
      </c>
      <c r="L19" s="40">
        <f t="shared" si="9"/>
        <v>3</v>
      </c>
      <c r="M19" s="39">
        <f t="shared" si="6"/>
        <v>4</v>
      </c>
    </row>
    <row r="20" spans="1:13" x14ac:dyDescent="0.25">
      <c r="A20" s="24">
        <v>4</v>
      </c>
      <c r="B20" s="24">
        <v>10</v>
      </c>
      <c r="C20" s="25">
        <v>17</v>
      </c>
      <c r="D20" s="26">
        <v>5.12</v>
      </c>
      <c r="E20" s="26">
        <v>5.95</v>
      </c>
      <c r="F20" s="27">
        <f t="shared" si="7"/>
        <v>0.83000000000000007</v>
      </c>
      <c r="G20" s="28">
        <f t="shared" si="0"/>
        <v>1.1200000000000001</v>
      </c>
      <c r="H20" s="28">
        <f t="shared" si="1"/>
        <v>1.9500000000000002</v>
      </c>
      <c r="I20" s="28">
        <f t="shared" si="2"/>
        <v>3.0700000000000003</v>
      </c>
      <c r="J20" s="8">
        <f t="shared" si="8"/>
        <v>4</v>
      </c>
      <c r="K20">
        <v>4</v>
      </c>
      <c r="L20" s="40">
        <f t="shared" si="9"/>
        <v>7</v>
      </c>
      <c r="M20" s="39">
        <f t="shared" si="6"/>
        <v>8</v>
      </c>
    </row>
    <row r="21" spans="1:13" ht="15.75" thickBot="1" x14ac:dyDescent="0.3">
      <c r="A21" s="24">
        <v>4</v>
      </c>
      <c r="B21" s="24">
        <v>6</v>
      </c>
      <c r="C21" s="29">
        <v>18</v>
      </c>
      <c r="D21" s="30">
        <v>5.35</v>
      </c>
      <c r="E21" s="30">
        <v>6.32</v>
      </c>
      <c r="F21" s="31">
        <f t="shared" si="7"/>
        <v>0.97000000000000064</v>
      </c>
      <c r="G21" s="28">
        <f t="shared" si="0"/>
        <v>1.3499999999999996</v>
      </c>
      <c r="H21" s="28">
        <f t="shared" si="1"/>
        <v>2.3200000000000003</v>
      </c>
      <c r="I21" s="28">
        <f t="shared" si="2"/>
        <v>3.67</v>
      </c>
      <c r="J21" s="10">
        <f t="shared" si="8"/>
        <v>3</v>
      </c>
      <c r="K21">
        <v>3</v>
      </c>
      <c r="L21" s="40">
        <f t="shared" si="9"/>
        <v>5</v>
      </c>
      <c r="M21" s="39">
        <f t="shared" si="6"/>
        <v>6</v>
      </c>
    </row>
    <row r="23" spans="1:13" x14ac:dyDescent="0.25">
      <c r="B23" s="33" t="s">
        <v>18</v>
      </c>
      <c r="C23" s="33"/>
    </row>
    <row r="24" spans="1:13" x14ac:dyDescent="0.25">
      <c r="B24" t="s">
        <v>24</v>
      </c>
    </row>
    <row r="25" spans="1:13" x14ac:dyDescent="0.25">
      <c r="B25" t="s">
        <v>26</v>
      </c>
    </row>
    <row r="26" spans="1:13" x14ac:dyDescent="0.25">
      <c r="B26" t="s">
        <v>21</v>
      </c>
    </row>
    <row r="27" spans="1:13" x14ac:dyDescent="0.25">
      <c r="B27" t="s">
        <v>27</v>
      </c>
    </row>
    <row r="29" spans="1:13" x14ac:dyDescent="0.25">
      <c r="B29" s="32" t="s">
        <v>20</v>
      </c>
      <c r="C29" s="32"/>
      <c r="D29" s="32"/>
    </row>
    <row r="30" spans="1:13" x14ac:dyDescent="0.25">
      <c r="A30">
        <v>1</v>
      </c>
      <c r="B30" t="s">
        <v>28</v>
      </c>
    </row>
    <row r="31" spans="1:13" x14ac:dyDescent="0.25">
      <c r="B31" t="s">
        <v>29</v>
      </c>
    </row>
    <row r="32" spans="1:13" x14ac:dyDescent="0.25">
      <c r="A32">
        <v>2</v>
      </c>
      <c r="B32" t="s">
        <v>30</v>
      </c>
    </row>
    <row r="33" spans="1:4" x14ac:dyDescent="0.25">
      <c r="A33">
        <v>3</v>
      </c>
      <c r="B33" t="s">
        <v>34</v>
      </c>
    </row>
    <row r="34" spans="1:4" x14ac:dyDescent="0.25">
      <c r="A34">
        <v>4</v>
      </c>
      <c r="B34" t="s">
        <v>31</v>
      </c>
    </row>
    <row r="36" spans="1:4" x14ac:dyDescent="0.25">
      <c r="B36" s="32" t="s">
        <v>32</v>
      </c>
      <c r="C36" s="32"/>
      <c r="D36" s="32"/>
    </row>
    <row r="37" spans="1:4" x14ac:dyDescent="0.25">
      <c r="A37">
        <v>1</v>
      </c>
      <c r="B37" t="s">
        <v>33</v>
      </c>
    </row>
    <row r="38" spans="1:4" x14ac:dyDescent="0.25">
      <c r="A38">
        <v>2</v>
      </c>
      <c r="B38" t="s">
        <v>35</v>
      </c>
    </row>
    <row r="39" spans="1:4" x14ac:dyDescent="0.25">
      <c r="A39">
        <v>3</v>
      </c>
      <c r="B39" t="s">
        <v>36</v>
      </c>
    </row>
    <row r="40" spans="1:4" x14ac:dyDescent="0.25">
      <c r="B40" t="s">
        <v>37</v>
      </c>
    </row>
    <row r="41" spans="1:4" x14ac:dyDescent="0.25">
      <c r="A41">
        <v>4</v>
      </c>
      <c r="B41" t="s">
        <v>38</v>
      </c>
    </row>
  </sheetData>
  <mergeCells count="2">
    <mergeCell ref="C2:F2"/>
    <mergeCell ref="G2:I2"/>
  </mergeCells>
  <pageMargins left="0.75" right="0.75" top="0.75" bottom="0.5" header="0.5" footer="0.7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="125" zoomScaleNormal="125" workbookViewId="0">
      <selection activeCell="F36" sqref="F36"/>
    </sheetView>
  </sheetViews>
  <sheetFormatPr defaultColWidth="8.85546875" defaultRowHeight="15" x14ac:dyDescent="0.25"/>
  <cols>
    <col min="1" max="1" width="4.42578125" customWidth="1"/>
    <col min="2" max="9" width="11.42578125" customWidth="1"/>
  </cols>
  <sheetData>
    <row r="1" spans="1:7" x14ac:dyDescent="0.25">
      <c r="A1" s="12" t="s">
        <v>0</v>
      </c>
      <c r="B1" s="13" t="s">
        <v>1</v>
      </c>
      <c r="C1" s="13" t="s">
        <v>2</v>
      </c>
      <c r="D1" s="14" t="s">
        <v>3</v>
      </c>
      <c r="E1" s="11"/>
      <c r="G1" s="11"/>
    </row>
    <row r="2" spans="1:7" x14ac:dyDescent="0.25">
      <c r="A2" s="22">
        <v>1</v>
      </c>
      <c r="B2" s="18">
        <v>5.6976000000000004</v>
      </c>
      <c r="C2" s="18">
        <v>6.5720000000000001</v>
      </c>
      <c r="D2" s="19">
        <v>0.87439999999999996</v>
      </c>
    </row>
    <row r="3" spans="1:7" x14ac:dyDescent="0.25">
      <c r="A3" s="22">
        <v>2</v>
      </c>
      <c r="B3" s="18">
        <v>6.5446</v>
      </c>
      <c r="C3" s="18">
        <v>7.6764000000000001</v>
      </c>
      <c r="D3" s="19">
        <v>1.1317999999999999</v>
      </c>
    </row>
    <row r="4" spans="1:7" x14ac:dyDescent="0.25">
      <c r="A4" s="22">
        <v>3</v>
      </c>
      <c r="B4" s="18">
        <v>3.8401999999999998</v>
      </c>
      <c r="C4" s="18">
        <v>4.3297999999999996</v>
      </c>
      <c r="D4" s="19">
        <v>0.48959999999999998</v>
      </c>
    </row>
    <row r="5" spans="1:7" x14ac:dyDescent="0.25">
      <c r="A5" s="22">
        <v>4</v>
      </c>
      <c r="B5" s="18">
        <v>5.4157999999999999</v>
      </c>
      <c r="C5" s="18">
        <v>6.2621000000000002</v>
      </c>
      <c r="D5" s="19">
        <v>0.84630000000000005</v>
      </c>
    </row>
    <row r="6" spans="1:7" x14ac:dyDescent="0.25">
      <c r="A6" s="22">
        <v>5</v>
      </c>
      <c r="B6" s="18">
        <v>5.2453000000000003</v>
      </c>
      <c r="C6" s="18">
        <v>6.17</v>
      </c>
      <c r="D6" s="19">
        <v>0.92469999999999997</v>
      </c>
    </row>
    <row r="7" spans="1:7" x14ac:dyDescent="0.25">
      <c r="A7" s="22">
        <v>6</v>
      </c>
      <c r="B7" s="18">
        <v>6.2329999999999997</v>
      </c>
      <c r="C7" s="18">
        <v>7.2542</v>
      </c>
      <c r="D7" s="19">
        <v>1.0212000000000001</v>
      </c>
    </row>
    <row r="8" spans="1:7" x14ac:dyDescent="0.25">
      <c r="A8" s="22">
        <v>7</v>
      </c>
      <c r="B8" s="18">
        <v>5.4870999999999999</v>
      </c>
      <c r="C8" s="18">
        <v>6.3432000000000004</v>
      </c>
      <c r="D8" s="19">
        <v>0.85609999999999997</v>
      </c>
    </row>
    <row r="9" spans="1:7" x14ac:dyDescent="0.25">
      <c r="A9" s="22">
        <v>8</v>
      </c>
      <c r="B9" s="18">
        <v>3.8005</v>
      </c>
      <c r="C9" s="18">
        <v>4.4215</v>
      </c>
      <c r="D9" s="19">
        <v>0.621</v>
      </c>
    </row>
    <row r="10" spans="1:7" x14ac:dyDescent="0.25">
      <c r="A10" s="22">
        <v>9</v>
      </c>
      <c r="B10" s="18">
        <v>5.6977000000000002</v>
      </c>
      <c r="C10" s="18">
        <v>6.6211000000000002</v>
      </c>
      <c r="D10" s="19">
        <v>0.9234</v>
      </c>
    </row>
    <row r="11" spans="1:7" x14ac:dyDescent="0.25">
      <c r="A11" s="22">
        <v>10</v>
      </c>
      <c r="B11" s="18">
        <v>5.2535999999999996</v>
      </c>
      <c r="C11" s="18">
        <v>6.1639999999999997</v>
      </c>
      <c r="D11" s="19">
        <v>0.91039999999999999</v>
      </c>
    </row>
    <row r="12" spans="1:7" x14ac:dyDescent="0.25">
      <c r="A12" s="22">
        <v>11</v>
      </c>
      <c r="B12" s="18">
        <v>3.8090999999999999</v>
      </c>
      <c r="C12" s="18">
        <v>4.2236000000000002</v>
      </c>
      <c r="D12" s="19">
        <v>0.41449999999999998</v>
      </c>
    </row>
    <row r="13" spans="1:7" x14ac:dyDescent="0.25">
      <c r="A13" s="22">
        <v>12</v>
      </c>
      <c r="B13" s="18">
        <v>5.3868</v>
      </c>
      <c r="C13" s="18">
        <v>6.4500999999999999</v>
      </c>
      <c r="D13" s="19">
        <v>1.0632999999999999</v>
      </c>
    </row>
    <row r="14" spans="1:7" x14ac:dyDescent="0.25">
      <c r="A14" s="22">
        <v>13</v>
      </c>
      <c r="B14" s="18">
        <v>6.6882000000000001</v>
      </c>
      <c r="C14" s="18">
        <v>7.7554999999999996</v>
      </c>
      <c r="D14" s="19">
        <v>1.0672999999999999</v>
      </c>
    </row>
    <row r="15" spans="1:7" x14ac:dyDescent="0.25">
      <c r="A15" s="22">
        <v>14</v>
      </c>
      <c r="B15" s="18">
        <v>4.6898999999999997</v>
      </c>
      <c r="C15" s="18">
        <v>5.3954000000000004</v>
      </c>
      <c r="D15" s="19">
        <v>0.70550000000000002</v>
      </c>
    </row>
    <row r="16" spans="1:7" x14ac:dyDescent="0.25">
      <c r="A16" s="22">
        <v>15</v>
      </c>
      <c r="B16" s="18">
        <v>5.75</v>
      </c>
      <c r="C16" s="18">
        <v>6.7793999999999999</v>
      </c>
      <c r="D16" s="19">
        <v>1.0294000000000001</v>
      </c>
    </row>
    <row r="17" spans="1:5" x14ac:dyDescent="0.25">
      <c r="A17" s="22">
        <v>16</v>
      </c>
      <c r="B17" s="18">
        <v>6.6631999999999998</v>
      </c>
      <c r="C17" s="18">
        <v>7.7251000000000003</v>
      </c>
      <c r="D17" s="19">
        <v>1.0619000000000001</v>
      </c>
    </row>
    <row r="18" spans="1:5" x14ac:dyDescent="0.25">
      <c r="A18" s="22">
        <v>17</v>
      </c>
      <c r="B18" s="18">
        <v>3.9571000000000001</v>
      </c>
      <c r="C18" s="18">
        <v>4.5570000000000004</v>
      </c>
      <c r="D18" s="19">
        <v>0.59989999999999999</v>
      </c>
    </row>
    <row r="19" spans="1:5" ht="15.75" thickBot="1" x14ac:dyDescent="0.3">
      <c r="A19" s="23">
        <v>18</v>
      </c>
      <c r="B19" s="20">
        <v>5.5646000000000004</v>
      </c>
      <c r="C19" s="20">
        <v>6.6712999999999996</v>
      </c>
      <c r="D19" s="21">
        <v>1.1067</v>
      </c>
    </row>
    <row r="22" spans="1:5" x14ac:dyDescent="0.25">
      <c r="A22" t="s">
        <v>4</v>
      </c>
      <c r="C22" s="1" t="s">
        <v>5</v>
      </c>
    </row>
    <row r="23" spans="1:5" x14ac:dyDescent="0.25">
      <c r="A23" t="s">
        <v>6</v>
      </c>
      <c r="C23" s="4">
        <v>44075</v>
      </c>
    </row>
    <row r="24" spans="1:5" x14ac:dyDescent="0.25">
      <c r="A24" t="s">
        <v>7</v>
      </c>
      <c r="C24" s="4">
        <v>44146</v>
      </c>
    </row>
    <row r="26" spans="1:5" x14ac:dyDescent="0.25">
      <c r="A26" t="s">
        <v>8</v>
      </c>
      <c r="C26" s="1" t="s">
        <v>9</v>
      </c>
      <c r="E26">
        <v>16616</v>
      </c>
    </row>
    <row r="27" spans="1:5" x14ac:dyDescent="0.25">
      <c r="C27" s="1" t="s">
        <v>10</v>
      </c>
      <c r="E27">
        <v>24216</v>
      </c>
    </row>
  </sheetData>
  <sortState xmlns:xlrd2="http://schemas.microsoft.com/office/spreadsheetml/2017/richdata2" ref="A2:G19">
    <sortCondition ref="C2:C19"/>
  </sortState>
  <pageMargins left="0.75" right="0.75" top="0.75" bottom="0.5" header="0.5" footer="0.7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Beregning Eksempel</vt:lpstr>
      <vt:lpstr>Beregning blank</vt:lpstr>
      <vt:lpstr>Beregning eksempel I</vt:lpstr>
      <vt:lpstr>GolfBox rapport 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 Lindenmayer</dc:creator>
  <cp:lastModifiedBy>Ole Haag</cp:lastModifiedBy>
  <dcterms:created xsi:type="dcterms:W3CDTF">2020-11-11T11:13:07Z</dcterms:created>
  <dcterms:modified xsi:type="dcterms:W3CDTF">2025-06-03T06:33:46Z</dcterms:modified>
</cp:coreProperties>
</file>