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701"/>
  <workbookPr defaultThemeVersion="124226"/>
  <mc:AlternateContent xmlns:mc="http://schemas.openxmlformats.org/markup-compatibility/2006">
    <mc:Choice Requires="x15">
      <x15ac:absPath xmlns:x15ac="http://schemas.microsoft.com/office/spreadsheetml/2010/11/ac" url="C:\Users\larsg\Downloads\"/>
    </mc:Choice>
  </mc:AlternateContent>
  <xr:revisionPtr revIDLastSave="0" documentId="13_ncr:1_{AF7D1D19-08E9-457B-A1A0-28635C00D118}" xr6:coauthVersionLast="47" xr6:coauthVersionMax="47" xr10:uidLastSave="{00000000-0000-0000-0000-000000000000}"/>
  <bookViews>
    <workbookView xWindow="-120" yWindow="-120" windowWidth="29040" windowHeight="15840" tabRatio="886" xr2:uid="{00000000-000D-0000-FFFF-FFFF00000000}"/>
  </bookViews>
  <sheets>
    <sheet name="Fra 01.01.2021" sheetId="16" r:id="rId1"/>
    <sheet name="Info" sheetId="4" r:id="rId2"/>
  </sheets>
  <definedNames>
    <definedName name="KundeNavn">#REF!</definedName>
    <definedName name="_xlnm.Print_Area" localSheetId="0">'Fra 01.01.2021'!$A$1:$T$82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T64" i="16" l="1"/>
  <c r="S56" i="16"/>
  <c r="T56" i="16" s="1"/>
  <c r="P56" i="16"/>
  <c r="N56" i="16"/>
  <c r="S55" i="16"/>
  <c r="P55" i="16"/>
  <c r="N55" i="16"/>
  <c r="T55" i="16" s="1"/>
  <c r="S54" i="16"/>
  <c r="T54" i="16" s="1"/>
  <c r="P54" i="16"/>
  <c r="N54" i="16"/>
  <c r="T35" i="16"/>
  <c r="T34" i="16"/>
  <c r="T33" i="16"/>
  <c r="T28" i="16"/>
  <c r="O28" i="16"/>
  <c r="U12" i="16"/>
  <c r="X12" i="16" s="1"/>
  <c r="V10" i="16"/>
  <c r="V11" i="16" s="1"/>
  <c r="V12" i="16" s="1"/>
  <c r="U6" i="16" s="1"/>
  <c r="U10" i="16"/>
  <c r="U9" i="16"/>
  <c r="I53" i="16" l="1"/>
  <c r="K57" i="16"/>
  <c r="W12" i="16"/>
  <c r="U8" i="16" s="1"/>
  <c r="S57" i="16" l="1"/>
  <c r="P57" i="16"/>
  <c r="N57" i="16"/>
  <c r="L57" i="16"/>
  <c r="W8" i="16"/>
  <c r="Y8" i="16"/>
  <c r="K40" i="16" s="1"/>
  <c r="X8" i="16"/>
  <c r="T57" i="16" l="1"/>
  <c r="Z8" i="16"/>
  <c r="K39" i="16"/>
  <c r="N40" i="16"/>
  <c r="T40" i="16" s="1"/>
  <c r="S40" i="16"/>
  <c r="P40" i="16"/>
  <c r="S39" i="16" l="1"/>
  <c r="P39" i="16"/>
  <c r="N39" i="16"/>
  <c r="T39" i="16" s="1"/>
  <c r="T73" i="16" s="1"/>
  <c r="T76" i="16" s="1"/>
  <c r="E57" i="16"/>
  <c r="T6" i="1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K5" authorId="0" shapeId="0" xr:uid="{749C706A-EB1B-40AA-AC08-5CC229FC4DD3}">
      <text>
        <r>
          <rPr>
            <sz val="9"/>
            <color indexed="81"/>
            <rFont val="Tahoma"/>
            <family val="2"/>
          </rPr>
          <t>Datoformat: 
01.01.18</t>
        </r>
      </text>
    </comment>
    <comment ref="Q5" authorId="0" shapeId="0" xr:uid="{4C3557F6-4F1A-4945-8766-F259EEBEF68A}">
      <text>
        <r>
          <rPr>
            <sz val="9"/>
            <color indexed="81"/>
            <rFont val="Tahoma"/>
            <family val="2"/>
          </rPr>
          <t>Format på klokkeslett:
08:00</t>
        </r>
      </text>
    </comment>
    <comment ref="T5" authorId="0" shapeId="0" xr:uid="{869F361C-6C5E-4765-9704-86CCB5FB7EE1}">
      <text>
        <r>
          <rPr>
            <sz val="9"/>
            <color indexed="81"/>
            <rFont val="Tahoma"/>
            <family val="2"/>
          </rPr>
          <t xml:space="preserve">Hvis reisen er over flere dager blir det døgndiett, er det reise på samme dag blir det dagdiett.
</t>
        </r>
        <r>
          <rPr>
            <b/>
            <sz val="9"/>
            <color indexed="81"/>
            <rFont val="Tahoma"/>
            <family val="2"/>
          </rPr>
          <t xml:space="preserve">
Reise på over 6 timer inn i nytt døgn gir et ekstra døgn.
</t>
        </r>
        <r>
          <rPr>
            <sz val="9"/>
            <color indexed="81"/>
            <rFont val="Tahoma"/>
            <family val="2"/>
          </rPr>
          <t xml:space="preserve">
Merk at Excel ikke er et reiseregningssystem og vil her i noen reisekombinasjoner regne feil antall diettdøgn. Dette kan være hvis reisen starer eller slutter på natt. I slike tilfeller og hvis du har en eldre versjon av  Excel, må du regne ut diettdøgnene manuelt og overskriver formlen. (Opphev arkbeskyttelse) </t>
        </r>
      </text>
    </comment>
    <comment ref="R32" authorId="0" shapeId="0" xr:uid="{D6D141E8-A2F8-493C-BF79-43BBCD7066E3}">
      <text>
        <r>
          <rPr>
            <b/>
            <sz val="9"/>
            <color indexed="81"/>
            <rFont val="Tahoma"/>
            <family val="2"/>
          </rPr>
          <t xml:space="preserve">Du har krav på det du har avtalt med arbeidsgiver. 
Skattefri sats uansett kjørelengde er kr 3,50 pr km.
</t>
        </r>
      </text>
    </comment>
    <comment ref="H34" authorId="0" shapeId="0" xr:uid="{49D103E0-9018-43C3-9BFB-84355E13EEF2}">
      <text>
        <r>
          <rPr>
            <b/>
            <sz val="9"/>
            <color indexed="81"/>
            <rFont val="Tahoma"/>
            <family val="2"/>
          </rPr>
          <t>Hvis flere passasjerer legg inn alle navnene. 
Antall km * antall passasjerer legges inn i O31</t>
        </r>
      </text>
    </comment>
    <comment ref="R35" authorId="0" shapeId="0" xr:uid="{03D6BE73-7AC8-4F00-85C9-75DF34CA9620}">
      <text>
        <r>
          <rPr>
            <b/>
            <sz val="9"/>
            <color indexed="81"/>
            <rFont val="Tahoma"/>
            <family val="2"/>
          </rPr>
          <t>Tillegg for kjøring på skogs- og anleggsveier: kr 1,00 pr km.
Tillegg for frakt av utstyr og materiell:
kr 1,00 pr km.</t>
        </r>
      </text>
    </comment>
    <comment ref="I52" authorId="0" shapeId="0" xr:uid="{1D4E6018-1C88-4C86-A760-3D7F1035E2DA}">
      <text>
        <r>
          <rPr>
            <sz val="9"/>
            <color indexed="81"/>
            <rFont val="Tahoma"/>
            <family val="2"/>
          </rPr>
          <t>Antall diettdøgn må manuelt føres ned på riktig linje ifht. type overnatting.</t>
        </r>
      </text>
    </comment>
    <comment ref="M80" authorId="0" shapeId="0" xr:uid="{BC1060D1-577C-47F2-9508-35885DA67ADE}">
      <text>
        <r>
          <rPr>
            <sz val="9"/>
            <color indexed="81"/>
            <rFont val="Tahoma"/>
            <family val="2"/>
          </rPr>
          <t>Hvis reiseregningen gjelder dagreise og arbeidstaker er på en reise utenfor normalarbeidssituasjon, skal det avkrysses for merkostnadssituasjon.</t>
        </r>
      </text>
    </comment>
    <comment ref="R80" authorId="0" shapeId="0" xr:uid="{CBD2B0C8-AEE0-48AC-872A-BC36D780AE56}">
      <text>
        <r>
          <rPr>
            <sz val="9"/>
            <color indexed="81"/>
            <rFont val="Tahoma"/>
            <family val="2"/>
          </rPr>
          <t xml:space="preserve">Hvis reiseregningen gjelder dagreise under en normalarbeidsituasjon, f.eks. selgere på kundebesøk, håndverkere i ordinær jobbsituasjon, eller andre i ordinær jobbsituasjon skal det avkrysses for normalarbeidssituasjon. </t>
        </r>
      </text>
    </comment>
  </commentList>
</comments>
</file>

<file path=xl/sharedStrings.xml><?xml version="1.0" encoding="utf-8"?>
<sst xmlns="http://schemas.openxmlformats.org/spreadsheetml/2006/main" count="113" uniqueCount="90">
  <si>
    <t>Kl.:</t>
  </si>
  <si>
    <t>-</t>
  </si>
  <si>
    <t>Sum km</t>
  </si>
  <si>
    <t>Til</t>
  </si>
  <si>
    <t xml:space="preserve">   - Reiseforskudd</t>
  </si>
  <si>
    <t>REISEREGNING</t>
  </si>
  <si>
    <t>Avdeling:</t>
  </si>
  <si>
    <t xml:space="preserve">     Annet</t>
  </si>
  <si>
    <t>Fra</t>
  </si>
  <si>
    <t>Beløp</t>
  </si>
  <si>
    <t>Oppgi navn på passasjer(er):</t>
  </si>
  <si>
    <t>Attestasjon:</t>
  </si>
  <si>
    <t xml:space="preserve">Opplysninger om overnattingssted-/type  </t>
  </si>
  <si>
    <t>Sum:</t>
  </si>
  <si>
    <t xml:space="preserve"> Fra sted:</t>
  </si>
  <si>
    <t xml:space="preserve">    (behøver ikke fylles ut ved overnatting privat eller på hybel/brakke)</t>
  </si>
  <si>
    <t>Sum hittil i år:</t>
  </si>
  <si>
    <t xml:space="preserve">   - Dekket av arbeidsgiver</t>
  </si>
  <si>
    <t>Sum godtgjørelse / utlegg:</t>
  </si>
  <si>
    <t xml:space="preserve"> Hotell</t>
  </si>
  <si>
    <t xml:space="preserve"> Til  sted:</t>
  </si>
  <si>
    <t>Dato:</t>
  </si>
  <si>
    <t>Lunsj</t>
  </si>
  <si>
    <t>antall km</t>
  </si>
  <si>
    <t>Middag</t>
  </si>
  <si>
    <t xml:space="preserve">   </t>
  </si>
  <si>
    <t xml:space="preserve">  </t>
  </si>
  <si>
    <t xml:space="preserve">    Navn og adresse på overnattingssted</t>
  </si>
  <si>
    <t xml:space="preserve"> Pensjonat</t>
  </si>
  <si>
    <t>Vedlegg</t>
  </si>
  <si>
    <t>Avreisedato:</t>
  </si>
  <si>
    <t>Andre utgifter på reisen</t>
  </si>
  <si>
    <t>Samtykke til trekk i lønn</t>
  </si>
  <si>
    <t>Frokost</t>
  </si>
  <si>
    <t>Diett med overnatting</t>
  </si>
  <si>
    <t>Dato</t>
  </si>
  <si>
    <t>Differanse</t>
  </si>
  <si>
    <t xml:space="preserve">Vedlegg </t>
  </si>
  <si>
    <t>Underskrift arbeidstaker:</t>
  </si>
  <si>
    <t>Betalt beløp</t>
  </si>
  <si>
    <t>Måltidstrekk i NOK 1)</t>
  </si>
  <si>
    <t>transportmiddel</t>
  </si>
  <si>
    <t xml:space="preserve"> </t>
  </si>
  <si>
    <t>Antall</t>
  </si>
  <si>
    <t>Hvis bil</t>
  </si>
  <si>
    <t>Diett uten overnatting (ulegitimert)</t>
  </si>
  <si>
    <t>Sats</t>
  </si>
  <si>
    <t>Adresse:</t>
  </si>
  <si>
    <t>Navn:</t>
  </si>
  <si>
    <t>Bilgodtgjørelse</t>
  </si>
  <si>
    <t>Reisebeskrivelse og transportkostnader</t>
  </si>
  <si>
    <t>Skyldig</t>
  </si>
  <si>
    <t xml:space="preserve">Overnatting uten kvittering som gjøres opp etter faste satser </t>
  </si>
  <si>
    <t>Hjemkomstdato:</t>
  </si>
  <si>
    <t xml:space="preserve">     Passasjertillegg</t>
  </si>
  <si>
    <t>Type</t>
  </si>
  <si>
    <t xml:space="preserve"> Privat</t>
  </si>
  <si>
    <t>Ansattnr./identitet:</t>
  </si>
  <si>
    <t>Noen tips til bruk av skjema i Sticos oppslag</t>
  </si>
  <si>
    <t>Reisens formål/arrangement:</t>
  </si>
  <si>
    <t>Virksomhet:</t>
  </si>
  <si>
    <t xml:space="preserve">     1) Måltidstrekk: Frokost 20 %, Lunsj 30 %, Middag 50 %.</t>
  </si>
  <si>
    <t>Type  overnatting 2)</t>
  </si>
  <si>
    <t>Sats 3)</t>
  </si>
  <si>
    <t>Måltidstrekk i NOK 4)</t>
  </si>
  <si>
    <t>Oppgi type tillegg:</t>
  </si>
  <si>
    <t xml:space="preserve">     Diett 6-12 timer</t>
  </si>
  <si>
    <t xml:space="preserve">     Diett over 12 timer </t>
  </si>
  <si>
    <r>
      <t xml:space="preserve">     Bilgodtgjørelse 0-10000 km (</t>
    </r>
    <r>
      <rPr>
        <sz val="8"/>
        <color indexed="8"/>
        <rFont val="Arial"/>
        <family val="2"/>
      </rPr>
      <t>se merknad)</t>
    </r>
  </si>
  <si>
    <t xml:space="preserve">    4) Måltidstrekk: Frokost 20 %, Lunsj 30 %, Middag 50 %</t>
  </si>
  <si>
    <t xml:space="preserve">    2) Pensjonat gjelder også motell, hybel, brakke, leilighet mv uten kokemuligheter.  Privat gjelder også hybel, brakke eller leilighet med kokemuligheter.</t>
  </si>
  <si>
    <t>Stilling:</t>
  </si>
  <si>
    <t>Til gode overføres til bank - kontonr:</t>
  </si>
  <si>
    <t>Merkostnadsitusajon</t>
  </si>
  <si>
    <t>For riktig skattemessig behandling på dagreise er det viktig å vite om arbeidstaker er i :</t>
  </si>
  <si>
    <t>Normalarbeidssituasjon</t>
  </si>
  <si>
    <t>&lt;6</t>
  </si>
  <si>
    <t>6-12</t>
  </si>
  <si>
    <t>&gt;12</t>
  </si>
  <si>
    <t>Antall diett</t>
  </si>
  <si>
    <t>Full sats</t>
  </si>
  <si>
    <t>Reiseland:</t>
  </si>
  <si>
    <t xml:space="preserve">    3) Forhåndsutfylt med skattefrie satser som gjelder for alle land</t>
  </si>
  <si>
    <t xml:space="preserve">     Nattillegg - satsen gjelder for reiser i Norge når overnattingen ikke er i arbeidsgivers regi.</t>
  </si>
  <si>
    <t>Virksomhetsopplysninger</t>
  </si>
  <si>
    <t>Opplysninger om arbeidstaker</t>
  </si>
  <si>
    <t xml:space="preserve">  Kl.:</t>
  </si>
  <si>
    <t xml:space="preserve"> Kl.:</t>
  </si>
  <si>
    <t>Signering</t>
  </si>
  <si>
    <t>For reiser i Norge og utlandet basert på skattefrie satser pr. 1.1.21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</si>
</sst>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3" formatCode="_ * #,##0.00_ ;_ * \-#,##0.00_ ;_ * &quot;-&quot;??_ ;_ @_ "/>
    <numFmt numFmtId="164" formatCode="hh:mm;@"/>
    <numFmt numFmtId="165" formatCode="dd/mm/yy;@"/>
    <numFmt numFmtId="166" formatCode="dd/mm/yyyy;@"/>
    <numFmt numFmtId="167" formatCode="#,##0;\-#,##0;"/>
    <numFmt numFmtId="168" formatCode="#,##0.00;\-#,##0.00;"/>
    <numFmt numFmtId="169" formatCode="#,##0_ ;\-#,##0\ "/>
    <numFmt numFmtId="170" formatCode="0;;"/>
    <numFmt numFmtId="171" formatCode="_ * #,##0_ ;_ * \-#,##0_ ;_ * &quot;-&quot;??_ ;_ @_ "/>
    <numFmt numFmtId="172" formatCode="#,##0;;"/>
    <numFmt numFmtId="173" formatCode="0.000"/>
  </numFmts>
  <fonts count="23" x14ac:knownFonts="1">
    <font>
      <sz val="10"/>
      <color indexed="8"/>
      <name val="Arial"/>
      <family val="2"/>
    </font>
    <font>
      <sz val="10"/>
      <color indexed="8"/>
      <name val="Arial"/>
      <family val="2"/>
      <charset val="1"/>
    </font>
    <font>
      <b/>
      <sz val="10"/>
      <color indexed="8"/>
      <name val="Arial"/>
      <family val="2"/>
      <charset val="1"/>
    </font>
    <font>
      <sz val="9"/>
      <color indexed="81"/>
      <name val="Tahoma"/>
      <family val="2"/>
    </font>
    <font>
      <b/>
      <sz val="9"/>
      <color indexed="81"/>
      <name val="Tahoma"/>
      <family val="2"/>
    </font>
    <font>
      <b/>
      <sz val="11"/>
      <color theme="1"/>
      <name val="Arial"/>
      <family val="2"/>
    </font>
    <font>
      <sz val="11"/>
      <color theme="1"/>
      <name val="Arial"/>
      <family val="2"/>
    </font>
    <font>
      <b/>
      <sz val="11"/>
      <color rgb="FF000000"/>
      <name val="Arial"/>
      <family val="2"/>
    </font>
    <font>
      <sz val="11"/>
      <color rgb="FF000000"/>
      <name val="Arial"/>
      <family val="2"/>
    </font>
    <font>
      <b/>
      <sz val="24"/>
      <color rgb="FF00539B"/>
      <name val="Arial"/>
      <family val="2"/>
      <charset val="1"/>
    </font>
    <font>
      <sz val="8"/>
      <color indexed="8"/>
      <name val="Arial"/>
      <family val="2"/>
    </font>
    <font>
      <b/>
      <sz val="10"/>
      <color indexed="8"/>
      <name val="Arial"/>
      <family val="2"/>
    </font>
    <font>
      <sz val="10"/>
      <color indexed="8"/>
      <name val="Arial"/>
      <family val="2"/>
    </font>
    <font>
      <sz val="10"/>
      <color theme="0"/>
      <name val="Arial"/>
      <family val="2"/>
      <charset val="1"/>
    </font>
    <font>
      <sz val="10"/>
      <name val="Arial"/>
      <family val="2"/>
    </font>
    <font>
      <i/>
      <sz val="8"/>
      <color indexed="8"/>
      <name val="Arial"/>
      <family val="2"/>
    </font>
    <font>
      <sz val="10"/>
      <color theme="0"/>
      <name val="Arial"/>
      <family val="2"/>
    </font>
    <font>
      <sz val="11"/>
      <color theme="0"/>
      <name val="Arial"/>
      <family val="2"/>
    </font>
    <font>
      <b/>
      <sz val="24"/>
      <color rgb="FF003B5C"/>
      <name val="Arial"/>
      <family val="2"/>
      <charset val="1"/>
    </font>
    <font>
      <b/>
      <sz val="24"/>
      <color rgb="FF003B5C"/>
      <name val="Arial"/>
      <family val="2"/>
    </font>
    <font>
      <b/>
      <sz val="10"/>
      <color rgb="FF003B5C"/>
      <name val="Arial"/>
      <family val="2"/>
      <charset val="1"/>
    </font>
    <font>
      <b/>
      <sz val="10"/>
      <color theme="0"/>
      <name val="Arial"/>
      <family val="2"/>
    </font>
    <font>
      <b/>
      <sz val="10"/>
      <color theme="0"/>
      <name val="Arial"/>
      <family val="2"/>
      <charset val="1"/>
    </font>
  </fonts>
  <fills count="10">
    <fill>
      <patternFill patternType="none"/>
    </fill>
    <fill>
      <patternFill patternType="gray125"/>
    </fill>
    <fill>
      <patternFill patternType="solid">
        <fgColor indexed="9"/>
        <bgColor indexed="9"/>
      </patternFill>
    </fill>
    <fill>
      <patternFill patternType="solid">
        <fgColor rgb="FFD3DFEE"/>
        <bgColor indexed="9"/>
      </patternFill>
    </fill>
    <fill>
      <patternFill patternType="solid">
        <fgColor theme="0"/>
        <bgColor indexed="9"/>
      </patternFill>
    </fill>
    <fill>
      <patternFill patternType="solid">
        <fgColor theme="0"/>
        <bgColor indexed="64"/>
      </patternFill>
    </fill>
    <fill>
      <patternFill patternType="solid">
        <fgColor rgb="FF003B5C"/>
        <bgColor indexed="9"/>
      </patternFill>
    </fill>
    <fill>
      <patternFill patternType="solid">
        <fgColor rgb="FFD9DADA"/>
        <bgColor indexed="9"/>
      </patternFill>
    </fill>
    <fill>
      <patternFill patternType="solid">
        <fgColor rgb="FF003B5C"/>
        <bgColor indexed="64"/>
      </patternFill>
    </fill>
    <fill>
      <patternFill patternType="solid">
        <fgColor rgb="FFD9DADA"/>
        <bgColor indexed="64"/>
      </patternFill>
    </fill>
  </fills>
  <borders count="49">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style="thin">
        <color indexed="8"/>
      </bottom>
      <diagonal/>
    </border>
    <border>
      <left/>
      <right/>
      <top/>
      <bottom style="thin">
        <color indexed="8"/>
      </bottom>
      <diagonal/>
    </border>
    <border>
      <left/>
      <right/>
      <top style="thin">
        <color indexed="8"/>
      </top>
      <bottom style="thin">
        <color indexed="8"/>
      </bottom>
      <diagonal/>
    </border>
    <border>
      <left/>
      <right style="thin">
        <color indexed="8"/>
      </right>
      <top/>
      <bottom/>
      <diagonal/>
    </border>
    <border>
      <left style="thin">
        <color indexed="8"/>
      </left>
      <right style="thin">
        <color indexed="8"/>
      </right>
      <top/>
      <bottom/>
      <diagonal/>
    </border>
    <border>
      <left style="thin">
        <color indexed="8"/>
      </left>
      <right/>
      <top/>
      <bottom/>
      <diagonal/>
    </border>
    <border>
      <left style="thin">
        <color indexed="8"/>
      </left>
      <right/>
      <top style="thin">
        <color indexed="8"/>
      </top>
      <bottom style="thin">
        <color indexed="8"/>
      </bottom>
      <diagonal/>
    </border>
    <border>
      <left/>
      <right/>
      <top style="thin">
        <color indexed="8"/>
      </top>
      <bottom/>
      <diagonal/>
    </border>
    <border>
      <left style="thin">
        <color indexed="8"/>
      </left>
      <right/>
      <top/>
      <bottom style="thin">
        <color indexed="8"/>
      </bottom>
      <diagonal/>
    </border>
    <border>
      <left/>
      <right style="thin">
        <color indexed="8"/>
      </right>
      <top/>
      <bottom style="thin">
        <color indexed="8"/>
      </bottom>
      <diagonal/>
    </border>
    <border>
      <left/>
      <right style="thin">
        <color indexed="8"/>
      </right>
      <top style="thin">
        <color indexed="8"/>
      </top>
      <bottom style="thin">
        <color indexed="8"/>
      </bottom>
      <diagonal/>
    </border>
    <border>
      <left style="thin">
        <color indexed="8"/>
      </left>
      <right/>
      <top style="thin">
        <color indexed="8"/>
      </top>
      <bottom/>
      <diagonal/>
    </border>
    <border>
      <left/>
      <right style="thin">
        <color indexed="8"/>
      </right>
      <top style="thin">
        <color indexed="8"/>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8"/>
      </right>
      <top style="thin">
        <color indexed="64"/>
      </top>
      <bottom/>
      <diagonal/>
    </border>
    <border>
      <left style="thin">
        <color indexed="8"/>
      </left>
      <right style="thin">
        <color indexed="8"/>
      </right>
      <top style="thin">
        <color indexed="64"/>
      </top>
      <bottom/>
      <diagonal/>
    </border>
    <border>
      <left style="thin">
        <color indexed="8"/>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8"/>
      </bottom>
      <diagonal/>
    </border>
    <border>
      <left/>
      <right/>
      <top style="thin">
        <color indexed="64"/>
      </top>
      <bottom/>
      <diagonal/>
    </border>
    <border>
      <left style="thin">
        <color indexed="8"/>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style="thin">
        <color indexed="8"/>
      </top>
      <bottom style="thin">
        <color indexed="8"/>
      </bottom>
      <diagonal/>
    </border>
    <border>
      <left style="thin">
        <color indexed="8"/>
      </left>
      <right/>
      <top style="thin">
        <color indexed="8"/>
      </top>
      <bottom style="thin">
        <color indexed="64"/>
      </bottom>
      <diagonal/>
    </border>
    <border>
      <left/>
      <right style="thin">
        <color indexed="8"/>
      </right>
      <top style="thin">
        <color indexed="8"/>
      </top>
      <bottom style="thin">
        <color indexed="64"/>
      </bottom>
      <diagonal/>
    </border>
    <border>
      <left style="thin">
        <color indexed="8"/>
      </left>
      <right/>
      <top style="thin">
        <color indexed="64"/>
      </top>
      <bottom style="thin">
        <color indexed="8"/>
      </bottom>
      <diagonal/>
    </border>
    <border>
      <left/>
      <right style="thin">
        <color indexed="8"/>
      </right>
      <top style="thin">
        <color indexed="64"/>
      </top>
      <bottom style="thin">
        <color indexed="8"/>
      </bottom>
      <diagonal/>
    </border>
    <border>
      <left style="thin">
        <color indexed="8"/>
      </left>
      <right/>
      <top style="thin">
        <color indexed="64"/>
      </top>
      <bottom style="thin">
        <color indexed="64"/>
      </bottom>
      <diagonal/>
    </border>
    <border>
      <left/>
      <right/>
      <top style="thin">
        <color indexed="64"/>
      </top>
      <bottom style="thin">
        <color indexed="8"/>
      </bottom>
      <diagonal/>
    </border>
    <border>
      <left style="thin">
        <color indexed="64"/>
      </left>
      <right/>
      <top style="thin">
        <color indexed="64"/>
      </top>
      <bottom style="thin">
        <color indexed="8"/>
      </bottom>
      <diagonal/>
    </border>
    <border>
      <left style="thin">
        <color indexed="64"/>
      </left>
      <right style="thin">
        <color indexed="8"/>
      </right>
      <top/>
      <bottom style="thin">
        <color indexed="8"/>
      </bottom>
      <diagonal/>
    </border>
    <border>
      <left style="thin">
        <color indexed="64"/>
      </left>
      <right style="thin">
        <color indexed="64"/>
      </right>
      <top style="thin">
        <color indexed="64"/>
      </top>
      <bottom style="thin">
        <color indexed="8"/>
      </bottom>
      <diagonal/>
    </border>
    <border>
      <left style="thin">
        <color indexed="64"/>
      </left>
      <right style="thin">
        <color indexed="8"/>
      </right>
      <top style="thin">
        <color indexed="8"/>
      </top>
      <bottom/>
      <diagonal/>
    </border>
    <border>
      <left style="thin">
        <color indexed="64"/>
      </left>
      <right/>
      <top style="thin">
        <color indexed="8"/>
      </top>
      <bottom style="thin">
        <color indexed="8"/>
      </bottom>
      <diagonal/>
    </border>
    <border>
      <left style="thin">
        <color indexed="64"/>
      </left>
      <right style="thin">
        <color indexed="64"/>
      </right>
      <top/>
      <bottom/>
      <diagonal/>
    </border>
    <border>
      <left/>
      <right style="thin">
        <color indexed="8"/>
      </right>
      <top/>
      <bottom style="thin">
        <color indexed="64"/>
      </bottom>
      <diagonal/>
    </border>
  </borders>
  <cellStyleXfs count="2">
    <xf numFmtId="0" fontId="0" fillId="0" borderId="0"/>
    <xf numFmtId="43" fontId="12" fillId="0" borderId="0" applyFont="0" applyFill="0" applyBorder="0" applyAlignment="0" applyProtection="0"/>
  </cellStyleXfs>
  <cellXfs count="321">
    <xf numFmtId="0" fontId="0" fillId="0" borderId="0" xfId="0"/>
    <xf numFmtId="0" fontId="5" fillId="0" borderId="0" xfId="0" applyFont="1"/>
    <xf numFmtId="0" fontId="6" fillId="0" borderId="0" xfId="0" applyFont="1"/>
    <xf numFmtId="0" fontId="7" fillId="0" borderId="0" xfId="0" applyFont="1"/>
    <xf numFmtId="0" fontId="8" fillId="0" borderId="0" xfId="0" applyFont="1"/>
    <xf numFmtId="0" fontId="1" fillId="2" borderId="1" xfId="0" applyFont="1" applyFill="1" applyBorder="1" applyAlignment="1" applyProtection="1">
      <alignment horizontal="center" vertical="center"/>
      <protection locked="0"/>
    </xf>
    <xf numFmtId="0" fontId="1" fillId="0" borderId="0" xfId="0" applyFont="1" applyProtection="1"/>
    <xf numFmtId="0" fontId="1" fillId="2" borderId="5" xfId="0" applyFont="1" applyFill="1" applyBorder="1" applyAlignment="1" applyProtection="1">
      <alignment horizontal="center" vertical="center"/>
    </xf>
    <xf numFmtId="168" fontId="2" fillId="2" borderId="1" xfId="0" applyNumberFormat="1" applyFont="1" applyFill="1" applyBorder="1" applyAlignment="1" applyProtection="1">
      <alignment horizontal="right" vertical="center"/>
    </xf>
    <xf numFmtId="0" fontId="1" fillId="5" borderId="0" xfId="0" applyFont="1" applyFill="1" applyBorder="1" applyProtection="1"/>
    <xf numFmtId="168" fontId="2" fillId="2" borderId="2" xfId="0" applyNumberFormat="1" applyFont="1" applyFill="1" applyBorder="1" applyAlignment="1" applyProtection="1">
      <alignment horizontal="right" vertical="center"/>
    </xf>
    <xf numFmtId="168" fontId="1" fillId="2" borderId="3" xfId="0" applyNumberFormat="1" applyFont="1" applyFill="1" applyBorder="1" applyAlignment="1" applyProtection="1">
      <alignment horizontal="right" vertical="center"/>
    </xf>
    <xf numFmtId="168" fontId="1" fillId="2" borderId="2" xfId="0" applyNumberFormat="1" applyFont="1" applyFill="1" applyBorder="1" applyAlignment="1" applyProtection="1">
      <alignment horizontal="right" vertical="center"/>
    </xf>
    <xf numFmtId="4" fontId="1" fillId="2" borderId="16" xfId="0" applyNumberFormat="1" applyFont="1" applyFill="1" applyBorder="1" applyAlignment="1" applyProtection="1">
      <alignment horizontal="right" vertical="center"/>
      <protection locked="0"/>
    </xf>
    <xf numFmtId="168" fontId="1" fillId="2" borderId="16" xfId="0" applyNumberFormat="1" applyFont="1" applyFill="1" applyBorder="1" applyAlignment="1" applyProtection="1">
      <alignment horizontal="right" vertical="center"/>
    </xf>
    <xf numFmtId="0" fontId="1" fillId="2" borderId="10" xfId="0" applyFont="1" applyFill="1" applyBorder="1" applyAlignment="1" applyProtection="1">
      <alignment horizontal="center" vertical="center"/>
    </xf>
    <xf numFmtId="0" fontId="1" fillId="2" borderId="2" xfId="0" applyFont="1" applyFill="1" applyBorder="1" applyAlignment="1" applyProtection="1">
      <alignment horizontal="center" vertical="center"/>
      <protection locked="0"/>
    </xf>
    <xf numFmtId="0" fontId="1" fillId="2" borderId="20" xfId="0" applyFont="1" applyFill="1" applyBorder="1" applyAlignment="1" applyProtection="1">
      <alignment horizontal="center" vertical="center"/>
    </xf>
    <xf numFmtId="168" fontId="2" fillId="2" borderId="16" xfId="0" applyNumberFormat="1" applyFont="1" applyFill="1" applyBorder="1" applyAlignment="1" applyProtection="1">
      <alignment horizontal="right" vertical="center"/>
    </xf>
    <xf numFmtId="170" fontId="1" fillId="5" borderId="16" xfId="0" quotePrefix="1" applyNumberFormat="1" applyFont="1" applyFill="1" applyBorder="1" applyAlignment="1" applyProtection="1">
      <alignment horizontal="center" vertical="center"/>
      <protection locked="0"/>
    </xf>
    <xf numFmtId="169" fontId="14" fillId="0" borderId="16" xfId="0" applyNumberFormat="1" applyFont="1" applyBorder="1" applyAlignment="1" applyProtection="1">
      <alignment horizontal="center" vertical="center"/>
    </xf>
    <xf numFmtId="4" fontId="1" fillId="2" borderId="13" xfId="0" applyNumberFormat="1" applyFont="1" applyFill="1" applyBorder="1" applyAlignment="1" applyProtection="1">
      <alignment horizontal="right" vertical="center"/>
      <protection locked="0"/>
    </xf>
    <xf numFmtId="4" fontId="1" fillId="2" borderId="15" xfId="0" applyNumberFormat="1" applyFont="1" applyFill="1" applyBorder="1" applyAlignment="1" applyProtection="1">
      <alignment horizontal="right" vertical="center"/>
      <protection locked="0"/>
    </xf>
    <xf numFmtId="0" fontId="1" fillId="2" borderId="5" xfId="0" applyFont="1" applyFill="1" applyBorder="1" applyAlignment="1" applyProtection="1">
      <alignment horizontal="center" vertical="center"/>
      <protection locked="0"/>
    </xf>
    <xf numFmtId="0" fontId="1" fillId="2" borderId="12" xfId="0" applyFont="1" applyFill="1" applyBorder="1" applyAlignment="1" applyProtection="1">
      <alignment horizontal="center" vertical="center"/>
      <protection locked="0"/>
    </xf>
    <xf numFmtId="171" fontId="1" fillId="2" borderId="16" xfId="1" applyNumberFormat="1" applyFont="1" applyFill="1" applyBorder="1" applyAlignment="1" applyProtection="1">
      <alignment horizontal="center" vertical="center"/>
      <protection locked="0"/>
    </xf>
    <xf numFmtId="171" fontId="1" fillId="2" borderId="7" xfId="1" applyNumberFormat="1" applyFont="1" applyFill="1" applyBorder="1" applyAlignment="1" applyProtection="1">
      <alignment horizontal="center" vertical="center"/>
      <protection locked="0"/>
    </xf>
    <xf numFmtId="3" fontId="1" fillId="2" borderId="12" xfId="0" applyNumberFormat="1" applyFont="1" applyFill="1" applyBorder="1" applyAlignment="1" applyProtection="1">
      <alignment horizontal="center" vertical="center"/>
      <protection locked="0"/>
    </xf>
    <xf numFmtId="3" fontId="1" fillId="2" borderId="2" xfId="0" applyNumberFormat="1" applyFont="1" applyFill="1" applyBorder="1" applyAlignment="1" applyProtection="1">
      <alignment horizontal="center" vertical="center"/>
      <protection locked="0"/>
    </xf>
    <xf numFmtId="3" fontId="1" fillId="2" borderId="1" xfId="0" applyNumberFormat="1" applyFont="1" applyFill="1" applyBorder="1" applyAlignment="1" applyProtection="1">
      <alignment horizontal="center" vertical="center"/>
      <protection locked="0"/>
    </xf>
    <xf numFmtId="3" fontId="1" fillId="2" borderId="6" xfId="0" applyNumberFormat="1" applyFont="1" applyFill="1" applyBorder="1" applyAlignment="1" applyProtection="1">
      <alignment horizontal="center" vertical="center"/>
      <protection locked="0"/>
    </xf>
    <xf numFmtId="172" fontId="1" fillId="2" borderId="16" xfId="0" applyNumberFormat="1" applyFont="1" applyFill="1" applyBorder="1" applyAlignment="1" applyProtection="1">
      <alignment vertical="top"/>
    </xf>
    <xf numFmtId="172" fontId="1" fillId="2" borderId="3" xfId="0" applyNumberFormat="1" applyFont="1" applyFill="1" applyBorder="1" applyAlignment="1" applyProtection="1">
      <alignment horizontal="right" vertical="center"/>
    </xf>
    <xf numFmtId="3" fontId="1" fillId="2" borderId="5" xfId="0" applyNumberFormat="1" applyFont="1" applyFill="1" applyBorder="1" applyAlignment="1" applyProtection="1">
      <alignment horizontal="right" vertical="center"/>
    </xf>
    <xf numFmtId="3" fontId="1" fillId="2" borderId="10" xfId="0" applyNumberFormat="1" applyFont="1" applyFill="1" applyBorder="1" applyAlignment="1" applyProtection="1">
      <alignment horizontal="right" vertical="center"/>
    </xf>
    <xf numFmtId="172" fontId="1" fillId="2" borderId="16" xfId="0" applyNumberFormat="1" applyFont="1" applyFill="1" applyBorder="1" applyAlignment="1" applyProtection="1">
      <alignment horizontal="right" vertical="center"/>
    </xf>
    <xf numFmtId="0" fontId="2" fillId="2" borderId="16" xfId="0" applyFont="1" applyFill="1" applyBorder="1" applyAlignment="1" applyProtection="1">
      <alignment horizontal="center" vertical="center"/>
      <protection locked="0"/>
    </xf>
    <xf numFmtId="166" fontId="1" fillId="2" borderId="0" xfId="0" applyNumberFormat="1" applyFont="1" applyFill="1" applyBorder="1" applyAlignment="1" applyProtection="1">
      <alignment horizontal="center" vertical="top"/>
      <protection locked="0"/>
    </xf>
    <xf numFmtId="166" fontId="1" fillId="2" borderId="0" xfId="0" applyNumberFormat="1" applyFont="1" applyFill="1" applyBorder="1" applyAlignment="1" applyProtection="1">
      <alignment horizontal="left" vertical="top"/>
      <protection locked="0"/>
    </xf>
    <xf numFmtId="0" fontId="1" fillId="2" borderId="0" xfId="0" applyFont="1" applyFill="1" applyBorder="1" applyAlignment="1" applyProtection="1">
      <alignment horizontal="left" vertical="top"/>
      <protection locked="0"/>
    </xf>
    <xf numFmtId="0" fontId="1" fillId="4" borderId="0" xfId="0" applyFont="1" applyFill="1" applyBorder="1" applyAlignment="1" applyProtection="1">
      <alignment vertical="center"/>
    </xf>
    <xf numFmtId="0" fontId="1" fillId="4" borderId="0" xfId="0" applyFont="1" applyFill="1" applyBorder="1" applyAlignment="1" applyProtection="1">
      <alignment vertical="top"/>
    </xf>
    <xf numFmtId="0" fontId="2" fillId="2" borderId="42" xfId="0" applyFont="1" applyFill="1" applyBorder="1" applyAlignment="1" applyProtection="1">
      <alignment vertical="center"/>
      <protection locked="0"/>
    </xf>
    <xf numFmtId="0" fontId="1" fillId="0" borderId="0" xfId="0" applyFont="1" applyAlignment="1" applyProtection="1">
      <alignment vertical="center"/>
    </xf>
    <xf numFmtId="0" fontId="16" fillId="0" borderId="0" xfId="0" applyFont="1" applyProtection="1"/>
    <xf numFmtId="0" fontId="16" fillId="0" borderId="0" xfId="0" quotePrefix="1" applyFont="1" applyProtection="1"/>
    <xf numFmtId="0" fontId="17" fillId="0" borderId="0" xfId="0" applyFont="1" applyAlignment="1" applyProtection="1">
      <alignment horizontal="right"/>
    </xf>
    <xf numFmtId="16" fontId="16" fillId="0" borderId="0" xfId="0" quotePrefix="1" applyNumberFormat="1" applyFont="1" applyAlignment="1" applyProtection="1">
      <alignment horizontal="right"/>
    </xf>
    <xf numFmtId="0" fontId="17" fillId="5" borderId="0" xfId="0" applyFont="1" applyFill="1" applyBorder="1" applyProtection="1"/>
    <xf numFmtId="0" fontId="17" fillId="0" borderId="0" xfId="0" applyFont="1" applyProtection="1"/>
    <xf numFmtId="0" fontId="16" fillId="5" borderId="0" xfId="0" applyFont="1" applyFill="1" applyBorder="1" applyProtection="1"/>
    <xf numFmtId="168" fontId="16" fillId="2" borderId="0" xfId="0" quotePrefix="1" applyNumberFormat="1" applyFont="1" applyFill="1" applyBorder="1" applyAlignment="1" applyProtection="1">
      <alignment horizontal="left" vertical="center"/>
    </xf>
    <xf numFmtId="0" fontId="16" fillId="0" borderId="0" xfId="0" applyFont="1" applyAlignment="1" applyProtection="1">
      <alignment vertical="center"/>
    </xf>
    <xf numFmtId="168" fontId="1" fillId="2" borderId="3" xfId="0" quotePrefix="1" applyNumberFormat="1" applyFont="1" applyFill="1" applyBorder="1" applyAlignment="1" applyProtection="1">
      <alignment horizontal="right" vertical="center"/>
    </xf>
    <xf numFmtId="170" fontId="1" fillId="5" borderId="17" xfId="0" quotePrefix="1" applyNumberFormat="1" applyFont="1" applyFill="1" applyBorder="1" applyAlignment="1" applyProtection="1">
      <alignment horizontal="center" vertical="center"/>
      <protection locked="0"/>
    </xf>
    <xf numFmtId="172" fontId="1" fillId="2" borderId="17" xfId="0" applyNumberFormat="1" applyFont="1" applyFill="1" applyBorder="1" applyAlignment="1" applyProtection="1">
      <alignment horizontal="right" vertical="center"/>
    </xf>
    <xf numFmtId="172" fontId="1" fillId="2" borderId="7" xfId="0" applyNumberFormat="1" applyFont="1" applyFill="1" applyBorder="1" applyAlignment="1" applyProtection="1">
      <alignment horizontal="right" vertical="center"/>
    </xf>
    <xf numFmtId="168" fontId="1" fillId="2" borderId="7" xfId="0" applyNumberFormat="1" applyFont="1" applyFill="1" applyBorder="1" applyAlignment="1" applyProtection="1">
      <alignment horizontal="right" vertical="center"/>
    </xf>
    <xf numFmtId="2" fontId="16" fillId="0" borderId="0" xfId="0" quotePrefix="1" applyNumberFormat="1" applyFont="1" applyProtection="1"/>
    <xf numFmtId="22" fontId="16" fillId="0" borderId="0" xfId="0" quotePrefix="1" applyNumberFormat="1" applyFont="1" applyProtection="1"/>
    <xf numFmtId="43" fontId="16" fillId="0" borderId="0" xfId="1" quotePrefix="1" applyFont="1" applyProtection="1"/>
    <xf numFmtId="1" fontId="16" fillId="0" borderId="0" xfId="0" applyNumberFormat="1" applyFont="1" applyProtection="1"/>
    <xf numFmtId="173" fontId="16" fillId="0" borderId="0" xfId="0" applyNumberFormat="1" applyFont="1" applyProtection="1"/>
    <xf numFmtId="0" fontId="9" fillId="0" borderId="0" xfId="0" applyFont="1" applyFill="1" applyBorder="1" applyAlignment="1" applyProtection="1">
      <alignment horizontal="left" vertical="center" wrapText="1"/>
    </xf>
    <xf numFmtId="164" fontId="1" fillId="2" borderId="1" xfId="0" applyNumberFormat="1" applyFont="1" applyFill="1" applyBorder="1" applyAlignment="1" applyProtection="1">
      <alignment horizontal="center" vertical="center"/>
      <protection locked="0"/>
    </xf>
    <xf numFmtId="3" fontId="1" fillId="2" borderId="16" xfId="0" applyNumberFormat="1" applyFont="1" applyFill="1" applyBorder="1" applyAlignment="1" applyProtection="1">
      <alignment horizontal="center" vertical="center"/>
      <protection locked="0"/>
    </xf>
    <xf numFmtId="4" fontId="1" fillId="2" borderId="1" xfId="0" applyNumberFormat="1" applyFont="1" applyFill="1" applyBorder="1" applyAlignment="1" applyProtection="1">
      <alignment horizontal="right" vertical="center"/>
      <protection locked="0"/>
    </xf>
    <xf numFmtId="4" fontId="1" fillId="2" borderId="2" xfId="0" applyNumberFormat="1" applyFont="1" applyFill="1" applyBorder="1" applyAlignment="1" applyProtection="1">
      <alignment horizontal="right" vertical="center"/>
      <protection locked="0"/>
    </xf>
    <xf numFmtId="4" fontId="1" fillId="2" borderId="3" xfId="0" applyNumberFormat="1" applyFont="1" applyFill="1" applyBorder="1" applyAlignment="1" applyProtection="1">
      <alignment horizontal="right" vertical="center"/>
      <protection locked="0"/>
    </xf>
    <xf numFmtId="0" fontId="0" fillId="7" borderId="2" xfId="0" applyFont="1" applyFill="1" applyBorder="1" applyAlignment="1" applyProtection="1">
      <alignment horizontal="center" vertical="center"/>
    </xf>
    <xf numFmtId="0" fontId="0" fillId="7" borderId="3" xfId="0" applyFont="1" applyFill="1" applyBorder="1" applyAlignment="1" applyProtection="1">
      <alignment horizontal="center" vertical="center"/>
    </xf>
    <xf numFmtId="0" fontId="0" fillId="7" borderId="16" xfId="0" applyFont="1" applyFill="1" applyBorder="1" applyAlignment="1" applyProtection="1">
      <alignment horizontal="center" vertical="center"/>
    </xf>
    <xf numFmtId="0" fontId="22" fillId="6" borderId="14" xfId="0" applyFont="1" applyFill="1" applyBorder="1" applyAlignment="1" applyProtection="1">
      <alignment horizontal="left" vertical="center"/>
    </xf>
    <xf numFmtId="0" fontId="22" fillId="6" borderId="10" xfId="0" applyFont="1" applyFill="1" applyBorder="1" applyAlignment="1" applyProtection="1">
      <alignment horizontal="left" vertical="center"/>
    </xf>
    <xf numFmtId="0" fontId="22" fillId="6" borderId="0" xfId="0" applyFont="1" applyFill="1" applyBorder="1" applyAlignment="1" applyProtection="1">
      <alignment horizontal="left" vertical="center"/>
    </xf>
    <xf numFmtId="0" fontId="13" fillId="8" borderId="0" xfId="0" applyFont="1" applyFill="1" applyBorder="1" applyProtection="1"/>
    <xf numFmtId="0" fontId="2" fillId="7" borderId="11" xfId="0" applyFont="1" applyFill="1" applyBorder="1" applyAlignment="1" applyProtection="1">
      <alignment horizontal="left" vertical="center"/>
    </xf>
    <xf numFmtId="0" fontId="2" fillId="7" borderId="4" xfId="0" applyFont="1" applyFill="1" applyBorder="1" applyAlignment="1" applyProtection="1">
      <alignment horizontal="left" vertical="center"/>
    </xf>
    <xf numFmtId="0" fontId="2" fillId="7" borderId="30" xfId="0" applyFont="1" applyFill="1" applyBorder="1" applyAlignment="1" applyProtection="1">
      <alignment horizontal="left" vertical="center"/>
    </xf>
    <xf numFmtId="0" fontId="0" fillId="7" borderId="4" xfId="0" applyFont="1" applyFill="1" applyBorder="1" applyAlignment="1" applyProtection="1">
      <alignment horizontal="center" vertical="center"/>
    </xf>
    <xf numFmtId="0" fontId="0" fillId="9" borderId="47" xfId="0" applyFont="1" applyFill="1" applyBorder="1" applyAlignment="1" applyProtection="1">
      <alignment horizontal="center" vertical="center"/>
    </xf>
    <xf numFmtId="0" fontId="0" fillId="7" borderId="18" xfId="0" applyFont="1" applyFill="1" applyBorder="1" applyAlignment="1" applyProtection="1">
      <alignment horizontal="center" vertical="center"/>
    </xf>
    <xf numFmtId="0" fontId="0" fillId="7" borderId="16" xfId="0" applyFont="1" applyFill="1" applyBorder="1" applyAlignment="1" applyProtection="1">
      <alignment horizontal="left" vertical="center"/>
    </xf>
    <xf numFmtId="0" fontId="0" fillId="7" borderId="44" xfId="0" applyFont="1" applyFill="1" applyBorder="1" applyAlignment="1" applyProtection="1">
      <alignment horizontal="center" vertical="center"/>
    </xf>
    <xf numFmtId="0" fontId="14" fillId="7" borderId="1" xfId="0" applyFont="1" applyFill="1" applyBorder="1" applyAlignment="1" applyProtection="1">
      <alignment horizontal="center" vertical="center"/>
    </xf>
    <xf numFmtId="164" fontId="14" fillId="7" borderId="17" xfId="0" applyNumberFormat="1" applyFont="1" applyFill="1" applyBorder="1" applyAlignment="1" applyProtection="1">
      <alignment horizontal="center" vertical="center"/>
    </xf>
    <xf numFmtId="0" fontId="0" fillId="0" borderId="0" xfId="0" applyFont="1" applyProtection="1"/>
    <xf numFmtId="20" fontId="16" fillId="4" borderId="0" xfId="0" applyNumberFormat="1" applyFont="1" applyFill="1" applyBorder="1" applyAlignment="1" applyProtection="1">
      <alignment horizontal="center" vertical="center"/>
    </xf>
    <xf numFmtId="0" fontId="16" fillId="4" borderId="0" xfId="0" applyFont="1" applyFill="1" applyBorder="1" applyAlignment="1" applyProtection="1">
      <alignment horizontal="center" vertical="center"/>
    </xf>
    <xf numFmtId="3" fontId="1" fillId="2" borderId="11" xfId="0" applyNumberFormat="1" applyFont="1" applyFill="1" applyBorder="1" applyAlignment="1" applyProtection="1">
      <alignment horizontal="right" vertical="center"/>
    </xf>
    <xf numFmtId="3" fontId="1" fillId="2" borderId="9" xfId="0" applyNumberFormat="1" applyFont="1" applyFill="1" applyBorder="1" applyAlignment="1" applyProtection="1">
      <alignment horizontal="right" vertical="center"/>
    </xf>
    <xf numFmtId="3" fontId="1" fillId="2" borderId="2" xfId="0" applyNumberFormat="1" applyFont="1" applyFill="1" applyBorder="1" applyAlignment="1" applyProtection="1">
      <alignment horizontal="right" vertical="center"/>
    </xf>
    <xf numFmtId="166" fontId="1" fillId="2" borderId="18" xfId="0" applyNumberFormat="1" applyFont="1" applyFill="1" applyBorder="1" applyAlignment="1" applyProtection="1">
      <alignment horizontal="center" vertical="top"/>
      <protection locked="0"/>
    </xf>
    <xf numFmtId="166" fontId="1" fillId="2" borderId="18" xfId="0" applyNumberFormat="1" applyFont="1" applyFill="1" applyBorder="1" applyAlignment="1" applyProtection="1">
      <alignment horizontal="left" vertical="top"/>
      <protection locked="0"/>
    </xf>
    <xf numFmtId="0" fontId="1" fillId="2" borderId="22" xfId="0" applyFont="1" applyFill="1" applyBorder="1" applyAlignment="1" applyProtection="1">
      <alignment horizontal="left" vertical="top"/>
      <protection locked="0"/>
    </xf>
    <xf numFmtId="0" fontId="1" fillId="2" borderId="23" xfId="0" applyFont="1" applyFill="1" applyBorder="1" applyAlignment="1" applyProtection="1">
      <alignment horizontal="left" vertical="top"/>
      <protection locked="0"/>
    </xf>
    <xf numFmtId="0" fontId="1" fillId="2" borderId="24" xfId="0" applyFont="1" applyFill="1" applyBorder="1" applyAlignment="1" applyProtection="1">
      <alignment horizontal="left" vertical="top"/>
      <protection locked="0"/>
    </xf>
    <xf numFmtId="0" fontId="1" fillId="2" borderId="43" xfId="0" applyFont="1" applyFill="1" applyBorder="1" applyAlignment="1" applyProtection="1">
      <alignment horizontal="left" vertical="top"/>
      <protection locked="0"/>
    </xf>
    <xf numFmtId="0" fontId="1" fillId="2" borderId="3" xfId="0" applyFont="1" applyFill="1" applyBorder="1" applyAlignment="1" applyProtection="1">
      <alignment horizontal="left" vertical="top"/>
      <protection locked="0"/>
    </xf>
    <xf numFmtId="0" fontId="1" fillId="7" borderId="33" xfId="0" applyFont="1" applyFill="1" applyBorder="1" applyAlignment="1" applyProtection="1">
      <alignment horizontal="left" vertical="center"/>
    </xf>
    <xf numFmtId="0" fontId="1" fillId="7" borderId="31" xfId="0" applyFont="1" applyFill="1" applyBorder="1" applyAlignment="1" applyProtection="1">
      <alignment horizontal="left" vertical="top"/>
    </xf>
    <xf numFmtId="0" fontId="1" fillId="7" borderId="34" xfId="0" applyFont="1" applyFill="1" applyBorder="1" applyAlignment="1" applyProtection="1">
      <alignment horizontal="left" vertical="top"/>
    </xf>
    <xf numFmtId="0" fontId="1" fillId="7" borderId="31" xfId="0" applyFont="1" applyFill="1" applyBorder="1" applyAlignment="1" applyProtection="1">
      <alignment horizontal="left" vertical="center"/>
    </xf>
    <xf numFmtId="0" fontId="1" fillId="7" borderId="34" xfId="0" applyFont="1" applyFill="1" applyBorder="1" applyAlignment="1" applyProtection="1">
      <alignment horizontal="left" vertical="center"/>
    </xf>
    <xf numFmtId="0" fontId="1" fillId="7" borderId="45" xfId="0" applyFont="1" applyFill="1" applyBorder="1" applyAlignment="1" applyProtection="1">
      <alignment horizontal="left" vertical="center"/>
    </xf>
    <xf numFmtId="0" fontId="1" fillId="7" borderId="7" xfId="0" applyFont="1" applyFill="1" applyBorder="1" applyAlignment="1" applyProtection="1">
      <alignment horizontal="left" vertical="top"/>
    </xf>
    <xf numFmtId="0" fontId="1" fillId="7" borderId="3" xfId="0" applyFont="1" applyFill="1" applyBorder="1" applyAlignment="1" applyProtection="1">
      <alignment horizontal="left" vertical="center"/>
    </xf>
    <xf numFmtId="0" fontId="1" fillId="7" borderId="3" xfId="0" applyFont="1" applyFill="1" applyBorder="1" applyAlignment="1" applyProtection="1">
      <alignment horizontal="left" vertical="top"/>
    </xf>
    <xf numFmtId="0" fontId="1" fillId="2" borderId="3" xfId="0" applyFont="1" applyFill="1" applyBorder="1" applyAlignment="1" applyProtection="1">
      <alignment horizontal="left" vertical="center"/>
      <protection locked="0"/>
    </xf>
    <xf numFmtId="0" fontId="1" fillId="2" borderId="1" xfId="0" applyFont="1" applyFill="1" applyBorder="1" applyAlignment="1" applyProtection="1">
      <alignment horizontal="left" vertical="center"/>
      <protection locked="0"/>
    </xf>
    <xf numFmtId="0" fontId="1" fillId="2" borderId="1" xfId="0" applyFont="1" applyFill="1" applyBorder="1" applyAlignment="1" applyProtection="1">
      <alignment horizontal="left" vertical="top"/>
      <protection locked="0"/>
    </xf>
    <xf numFmtId="0" fontId="1" fillId="2" borderId="9" xfId="0" applyFont="1" applyFill="1" applyBorder="1" applyAlignment="1" applyProtection="1">
      <alignment horizontal="center" vertical="top"/>
      <protection locked="0"/>
    </xf>
    <xf numFmtId="0" fontId="1" fillId="2" borderId="13" xfId="0" applyFont="1" applyFill="1" applyBorder="1" applyAlignment="1" applyProtection="1">
      <alignment horizontal="center" vertical="top"/>
      <protection locked="0"/>
    </xf>
    <xf numFmtId="0" fontId="1" fillId="2" borderId="2" xfId="0" applyFont="1" applyFill="1" applyBorder="1" applyAlignment="1" applyProtection="1">
      <alignment horizontal="left" vertical="center"/>
      <protection locked="0"/>
    </xf>
    <xf numFmtId="0" fontId="1" fillId="2" borderId="2" xfId="0" applyFont="1" applyFill="1" applyBorder="1" applyAlignment="1" applyProtection="1">
      <alignment horizontal="left" vertical="top"/>
      <protection locked="0"/>
    </xf>
    <xf numFmtId="0" fontId="1" fillId="2" borderId="36" xfId="0" applyFont="1" applyFill="1" applyBorder="1" applyAlignment="1" applyProtection="1">
      <alignment horizontal="center" vertical="top"/>
      <protection locked="0"/>
    </xf>
    <xf numFmtId="0" fontId="1" fillId="2" borderId="37" xfId="0" applyFont="1" applyFill="1" applyBorder="1" applyAlignment="1" applyProtection="1">
      <alignment horizontal="center" vertical="top"/>
      <protection locked="0"/>
    </xf>
    <xf numFmtId="0" fontId="0" fillId="5" borderId="5" xfId="0" applyFont="1" applyFill="1" applyBorder="1" applyAlignment="1" applyProtection="1">
      <alignment horizontal="left"/>
      <protection locked="0"/>
    </xf>
    <xf numFmtId="0" fontId="0" fillId="5" borderId="13" xfId="0" applyFont="1" applyFill="1" applyBorder="1" applyAlignment="1" applyProtection="1">
      <alignment horizontal="left"/>
      <protection locked="0"/>
    </xf>
    <xf numFmtId="0" fontId="1" fillId="7" borderId="16" xfId="0" applyFont="1" applyFill="1" applyBorder="1" applyAlignment="1" applyProtection="1">
      <alignment horizontal="left" vertical="center"/>
    </xf>
    <xf numFmtId="0" fontId="1" fillId="4" borderId="19" xfId="0" applyFont="1" applyFill="1" applyBorder="1" applyAlignment="1" applyProtection="1">
      <alignment horizontal="left" vertical="center"/>
      <protection locked="0"/>
    </xf>
    <xf numFmtId="0" fontId="1" fillId="4" borderId="20" xfId="0" applyFont="1" applyFill="1" applyBorder="1" applyAlignment="1" applyProtection="1">
      <alignment horizontal="left" vertical="center"/>
      <protection locked="0"/>
    </xf>
    <xf numFmtId="0" fontId="1" fillId="4" borderId="21" xfId="0" applyFont="1" applyFill="1" applyBorder="1" applyAlignment="1" applyProtection="1">
      <alignment horizontal="left" vertical="center"/>
      <protection locked="0"/>
    </xf>
    <xf numFmtId="0" fontId="15" fillId="7" borderId="19" xfId="0" applyFont="1" applyFill="1" applyBorder="1" applyAlignment="1" applyProtection="1">
      <alignment horizontal="left" vertical="center"/>
    </xf>
    <xf numFmtId="0" fontId="15" fillId="7" borderId="20" xfId="0" applyFont="1" applyFill="1" applyBorder="1" applyAlignment="1" applyProtection="1">
      <alignment horizontal="left" vertical="center"/>
    </xf>
    <xf numFmtId="0" fontId="15" fillId="7" borderId="21" xfId="0" applyFont="1" applyFill="1" applyBorder="1" applyAlignment="1" applyProtection="1">
      <alignment horizontal="left" vertical="center"/>
    </xf>
    <xf numFmtId="0" fontId="0" fillId="4" borderId="19" xfId="0" applyFont="1" applyFill="1" applyBorder="1" applyAlignment="1" applyProtection="1">
      <alignment horizontal="left" vertical="center"/>
      <protection locked="0"/>
    </xf>
    <xf numFmtId="0" fontId="0" fillId="4" borderId="21" xfId="0" applyFont="1" applyFill="1" applyBorder="1" applyAlignment="1" applyProtection="1">
      <alignment horizontal="left" vertical="center"/>
      <protection locked="0"/>
    </xf>
    <xf numFmtId="0" fontId="15" fillId="7" borderId="16" xfId="0" applyFont="1" applyFill="1" applyBorder="1" applyAlignment="1" applyProtection="1">
      <alignment horizontal="left" vertical="center"/>
    </xf>
    <xf numFmtId="0" fontId="1" fillId="7" borderId="1" xfId="0" applyFont="1" applyFill="1" applyBorder="1" applyAlignment="1" applyProtection="1">
      <alignment horizontal="left" vertical="center"/>
    </xf>
    <xf numFmtId="0" fontId="1" fillId="7" borderId="1" xfId="0" applyFont="1" applyFill="1" applyBorder="1" applyAlignment="1" applyProtection="1">
      <alignment horizontal="left" vertical="top"/>
    </xf>
    <xf numFmtId="0" fontId="0" fillId="7" borderId="1" xfId="0" applyFont="1" applyFill="1" applyBorder="1" applyAlignment="1" applyProtection="1">
      <alignment horizontal="left" vertical="center"/>
    </xf>
    <xf numFmtId="0" fontId="0" fillId="7" borderId="1" xfId="0" applyFont="1" applyFill="1" applyBorder="1" applyAlignment="1" applyProtection="1">
      <alignment horizontal="left" vertical="top"/>
    </xf>
    <xf numFmtId="0" fontId="1" fillId="2" borderId="5" xfId="0" applyFont="1" applyFill="1" applyBorder="1" applyAlignment="1" applyProtection="1">
      <alignment horizontal="left" vertical="center"/>
    </xf>
    <xf numFmtId="0" fontId="1" fillId="3" borderId="10" xfId="0" applyFont="1" applyFill="1" applyBorder="1" applyAlignment="1" applyProtection="1">
      <alignment horizontal="left" vertical="top"/>
    </xf>
    <xf numFmtId="0" fontId="1" fillId="3" borderId="5" xfId="0" applyFont="1" applyFill="1" applyBorder="1" applyAlignment="1" applyProtection="1">
      <alignment horizontal="left" vertical="top"/>
    </xf>
    <xf numFmtId="0" fontId="1" fillId="7" borderId="19" xfId="0" applyFont="1" applyFill="1" applyBorder="1" applyAlignment="1" applyProtection="1">
      <alignment horizontal="left" vertical="center"/>
    </xf>
    <xf numFmtId="0" fontId="1" fillId="7" borderId="20" xfId="0" applyFont="1" applyFill="1" applyBorder="1" applyAlignment="1" applyProtection="1">
      <alignment horizontal="left" vertical="center"/>
    </xf>
    <xf numFmtId="0" fontId="1" fillId="7" borderId="21" xfId="0" applyFont="1" applyFill="1" applyBorder="1" applyAlignment="1" applyProtection="1">
      <alignment horizontal="left" vertical="center"/>
    </xf>
    <xf numFmtId="0" fontId="21" fillId="6" borderId="0" xfId="0" applyFont="1" applyFill="1" applyAlignment="1">
      <alignment horizontal="left" vertical="center"/>
    </xf>
    <xf numFmtId="0" fontId="1" fillId="2" borderId="16" xfId="0" applyFont="1" applyFill="1" applyBorder="1" applyAlignment="1" applyProtection="1">
      <alignment horizontal="left" vertical="center"/>
      <protection locked="0"/>
    </xf>
    <xf numFmtId="0" fontId="1" fillId="2" borderId="16" xfId="0" applyFont="1" applyFill="1" applyBorder="1" applyAlignment="1" applyProtection="1">
      <alignment horizontal="left" vertical="top"/>
      <protection locked="0"/>
    </xf>
    <xf numFmtId="0" fontId="1" fillId="2" borderId="19" xfId="0" applyFont="1" applyFill="1" applyBorder="1" applyAlignment="1" applyProtection="1">
      <alignment horizontal="center" vertical="top"/>
      <protection locked="0"/>
    </xf>
    <xf numFmtId="0" fontId="1" fillId="2" borderId="21" xfId="0" applyFont="1" applyFill="1" applyBorder="1" applyAlignment="1" applyProtection="1">
      <alignment horizontal="center" vertical="top"/>
      <protection locked="0"/>
    </xf>
    <xf numFmtId="0" fontId="1" fillId="4" borderId="20" xfId="0" applyFont="1" applyFill="1" applyBorder="1" applyAlignment="1" applyProtection="1">
      <alignment horizontal="center" vertical="center"/>
    </xf>
    <xf numFmtId="0" fontId="0" fillId="7" borderId="16" xfId="0" applyFont="1" applyFill="1" applyBorder="1" applyAlignment="1" applyProtection="1">
      <alignment horizontal="left" vertical="center"/>
    </xf>
    <xf numFmtId="0" fontId="0" fillId="7" borderId="16" xfId="0" applyFont="1" applyFill="1" applyBorder="1" applyAlignment="1" applyProtection="1">
      <alignment horizontal="left" vertical="top"/>
    </xf>
    <xf numFmtId="0" fontId="22" fillId="6" borderId="19" xfId="0" applyFont="1" applyFill="1" applyBorder="1" applyAlignment="1">
      <alignment horizontal="left" vertical="center"/>
    </xf>
    <xf numFmtId="0" fontId="22" fillId="6" borderId="20" xfId="0" applyFont="1" applyFill="1" applyBorder="1" applyAlignment="1">
      <alignment horizontal="left" vertical="center"/>
    </xf>
    <xf numFmtId="3" fontId="1" fillId="2" borderId="16" xfId="0" applyNumberFormat="1" applyFont="1" applyFill="1" applyBorder="1" applyAlignment="1" applyProtection="1">
      <alignment horizontal="center" vertical="center"/>
      <protection locked="0"/>
    </xf>
    <xf numFmtId="0" fontId="1" fillId="2" borderId="16" xfId="0" applyFont="1" applyFill="1" applyBorder="1" applyAlignment="1" applyProtection="1">
      <alignment horizontal="center" vertical="top"/>
      <protection locked="0"/>
    </xf>
    <xf numFmtId="0" fontId="0" fillId="7" borderId="31" xfId="0" applyFont="1" applyFill="1" applyBorder="1" applyAlignment="1" applyProtection="1">
      <alignment horizontal="center" vertical="center"/>
    </xf>
    <xf numFmtId="0" fontId="21" fillId="6" borderId="19" xfId="0" applyFont="1" applyFill="1" applyBorder="1" applyAlignment="1">
      <alignment horizontal="left" vertical="center"/>
    </xf>
    <xf numFmtId="0" fontId="21" fillId="6" borderId="20" xfId="0" applyFont="1" applyFill="1" applyBorder="1" applyAlignment="1">
      <alignment horizontal="left" vertical="center"/>
    </xf>
    <xf numFmtId="0" fontId="21" fillId="6" borderId="21" xfId="0" applyFont="1" applyFill="1" applyBorder="1" applyAlignment="1">
      <alignment horizontal="left" vertical="center"/>
    </xf>
    <xf numFmtId="0" fontId="1" fillId="7" borderId="25" xfId="0" applyFont="1" applyFill="1" applyBorder="1" applyAlignment="1" applyProtection="1">
      <alignment horizontal="left" vertical="center"/>
    </xf>
    <xf numFmtId="0" fontId="1" fillId="7" borderId="26" xfId="0" applyFont="1" applyFill="1" applyBorder="1" applyAlignment="1" applyProtection="1">
      <alignment horizontal="left" vertical="top"/>
    </xf>
    <xf numFmtId="0" fontId="1" fillId="7" borderId="27" xfId="0" applyFont="1" applyFill="1" applyBorder="1" applyAlignment="1" applyProtection="1">
      <alignment horizontal="left" vertical="top"/>
    </xf>
    <xf numFmtId="0" fontId="1" fillId="7" borderId="28" xfId="0" applyFont="1" applyFill="1" applyBorder="1" applyAlignment="1" applyProtection="1">
      <alignment horizontal="left" vertical="center"/>
    </xf>
    <xf numFmtId="0" fontId="1" fillId="7" borderId="0" xfId="0" applyFont="1" applyFill="1" applyBorder="1" applyAlignment="1" applyProtection="1">
      <alignment horizontal="left" vertical="top"/>
    </xf>
    <xf numFmtId="0" fontId="1" fillId="7" borderId="29" xfId="0" applyFont="1" applyFill="1" applyBorder="1" applyAlignment="1" applyProtection="1">
      <alignment horizontal="left" vertical="top"/>
    </xf>
    <xf numFmtId="0" fontId="1" fillId="7" borderId="22" xfId="0" applyFont="1" applyFill="1" applyBorder="1" applyAlignment="1" applyProtection="1">
      <alignment horizontal="left" vertical="center"/>
    </xf>
    <xf numFmtId="0" fontId="1" fillId="7" borderId="23" xfId="0" applyFont="1" applyFill="1" applyBorder="1" applyAlignment="1" applyProtection="1">
      <alignment horizontal="left" vertical="top"/>
    </xf>
    <xf numFmtId="0" fontId="1" fillId="7" borderId="24" xfId="0" applyFont="1" applyFill="1" applyBorder="1" applyAlignment="1" applyProtection="1">
      <alignment horizontal="left" vertical="top"/>
    </xf>
    <xf numFmtId="0" fontId="2" fillId="7" borderId="16" xfId="0" applyFont="1" applyFill="1" applyBorder="1" applyAlignment="1" applyProtection="1">
      <alignment horizontal="left" vertical="center"/>
    </xf>
    <xf numFmtId="0" fontId="1" fillId="7" borderId="16" xfId="0" applyFont="1" applyFill="1" applyBorder="1" applyAlignment="1" applyProtection="1">
      <alignment horizontal="left" vertical="top"/>
    </xf>
    <xf numFmtId="0" fontId="0" fillId="7" borderId="16" xfId="0" applyFont="1" applyFill="1" applyBorder="1" applyAlignment="1" applyProtection="1">
      <alignment horizontal="center" vertical="center"/>
    </xf>
    <xf numFmtId="0" fontId="0" fillId="7" borderId="19" xfId="0" applyFont="1" applyFill="1" applyBorder="1" applyAlignment="1" applyProtection="1">
      <alignment horizontal="center" vertical="center"/>
    </xf>
    <xf numFmtId="0" fontId="0" fillId="7" borderId="21" xfId="0" applyFont="1" applyFill="1" applyBorder="1" applyAlignment="1" applyProtection="1">
      <alignment horizontal="center" vertical="center"/>
    </xf>
    <xf numFmtId="4" fontId="1" fillId="2" borderId="19" xfId="0" applyNumberFormat="1" applyFont="1" applyFill="1" applyBorder="1" applyAlignment="1" applyProtection="1">
      <alignment horizontal="right" vertical="center"/>
    </xf>
    <xf numFmtId="4" fontId="1" fillId="2" borderId="21" xfId="0" applyNumberFormat="1" applyFont="1" applyFill="1" applyBorder="1" applyAlignment="1" applyProtection="1">
      <alignment horizontal="right" vertical="center"/>
    </xf>
    <xf numFmtId="0" fontId="1" fillId="7" borderId="11" xfId="0" applyFont="1" applyFill="1" applyBorder="1" applyAlignment="1" applyProtection="1">
      <alignment horizontal="left" vertical="center"/>
    </xf>
    <xf numFmtId="0" fontId="1" fillId="7" borderId="9" xfId="0" applyFont="1" applyFill="1" applyBorder="1" applyAlignment="1" applyProtection="1">
      <alignment horizontal="left" vertical="top"/>
    </xf>
    <xf numFmtId="0" fontId="1" fillId="7" borderId="14" xfId="0" applyFont="1" applyFill="1" applyBorder="1" applyAlignment="1" applyProtection="1">
      <alignment horizontal="left" vertical="top"/>
    </xf>
    <xf numFmtId="0" fontId="0" fillId="7" borderId="0" xfId="0" applyFont="1" applyFill="1" applyBorder="1" applyAlignment="1" applyProtection="1">
      <alignment horizontal="left" vertical="center"/>
    </xf>
    <xf numFmtId="0" fontId="0" fillId="7" borderId="0" xfId="0" applyFont="1" applyFill="1" applyBorder="1" applyAlignment="1" applyProtection="1">
      <alignment horizontal="left" vertical="top"/>
    </xf>
    <xf numFmtId="0" fontId="0" fillId="7" borderId="10" xfId="0" applyFont="1" applyFill="1" applyBorder="1" applyAlignment="1" applyProtection="1">
      <alignment horizontal="left" vertical="top"/>
    </xf>
    <xf numFmtId="172" fontId="1" fillId="2" borderId="19" xfId="1" applyNumberFormat="1" applyFont="1" applyFill="1" applyBorder="1" applyAlignment="1" applyProtection="1">
      <alignment horizontal="right" vertical="center"/>
    </xf>
    <xf numFmtId="172" fontId="1" fillId="2" borderId="21" xfId="1" applyNumberFormat="1" applyFont="1" applyFill="1" applyBorder="1" applyAlignment="1" applyProtection="1">
      <alignment horizontal="right" vertical="center"/>
    </xf>
    <xf numFmtId="0" fontId="1" fillId="2" borderId="2" xfId="0" applyFont="1" applyFill="1" applyBorder="1" applyAlignment="1" applyProtection="1">
      <alignment horizontal="left" vertical="center"/>
    </xf>
    <xf numFmtId="0" fontId="1" fillId="2" borderId="2" xfId="0" applyFont="1" applyFill="1" applyBorder="1" applyAlignment="1" applyProtection="1">
      <alignment horizontal="left" vertical="top"/>
    </xf>
    <xf numFmtId="172" fontId="1" fillId="2" borderId="33" xfId="1" applyNumberFormat="1" applyFont="1" applyFill="1" applyBorder="1" applyAlignment="1" applyProtection="1">
      <alignment horizontal="right" vertical="center"/>
    </xf>
    <xf numFmtId="172" fontId="1" fillId="2" borderId="34" xfId="1" applyNumberFormat="1" applyFont="1" applyFill="1" applyBorder="1" applyAlignment="1" applyProtection="1">
      <alignment horizontal="right" vertical="center"/>
    </xf>
    <xf numFmtId="0" fontId="1" fillId="4" borderId="20" xfId="0" applyNumberFormat="1" applyFont="1" applyFill="1" applyBorder="1" applyAlignment="1" applyProtection="1">
      <alignment horizontal="center" vertical="top"/>
    </xf>
    <xf numFmtId="0" fontId="2" fillId="7" borderId="33" xfId="0" applyFont="1" applyFill="1" applyBorder="1" applyAlignment="1" applyProtection="1">
      <alignment horizontal="left" vertical="center"/>
    </xf>
    <xf numFmtId="0" fontId="2" fillId="7" borderId="31" xfId="0" applyFont="1" applyFill="1" applyBorder="1" applyAlignment="1" applyProtection="1">
      <alignment horizontal="left" vertical="center"/>
    </xf>
    <xf numFmtId="0" fontId="2" fillId="7" borderId="34" xfId="0" applyFont="1" applyFill="1" applyBorder="1" applyAlignment="1" applyProtection="1">
      <alignment horizontal="left" vertical="center"/>
    </xf>
    <xf numFmtId="0" fontId="2" fillId="7" borderId="22" xfId="0" applyFont="1" applyFill="1" applyBorder="1" applyAlignment="1" applyProtection="1">
      <alignment horizontal="left" vertical="center"/>
    </xf>
    <xf numFmtId="0" fontId="2" fillId="7" borderId="23" xfId="0" applyFont="1" applyFill="1" applyBorder="1" applyAlignment="1" applyProtection="1">
      <alignment horizontal="left" vertical="center"/>
    </xf>
    <xf numFmtId="0" fontId="2" fillId="7" borderId="24" xfId="0" applyFont="1" applyFill="1" applyBorder="1" applyAlignment="1" applyProtection="1">
      <alignment horizontal="left" vertical="center"/>
    </xf>
    <xf numFmtId="0" fontId="11" fillId="4" borderId="19" xfId="0" applyFont="1" applyFill="1" applyBorder="1" applyAlignment="1" applyProtection="1">
      <alignment horizontal="center" vertical="top"/>
    </xf>
    <xf numFmtId="0" fontId="11" fillId="4" borderId="21" xfId="0" applyFont="1" applyFill="1" applyBorder="1" applyAlignment="1" applyProtection="1">
      <alignment horizontal="center" vertical="top"/>
    </xf>
    <xf numFmtId="0" fontId="1" fillId="2" borderId="2" xfId="0" applyNumberFormat="1" applyFont="1" applyFill="1" applyBorder="1" applyAlignment="1" applyProtection="1">
      <alignment horizontal="left" vertical="top"/>
      <protection locked="0"/>
    </xf>
    <xf numFmtId="0" fontId="1" fillId="2" borderId="2" xfId="0" applyNumberFormat="1" applyFont="1" applyFill="1" applyBorder="1" applyAlignment="1" applyProtection="1">
      <alignment horizontal="right" vertical="center"/>
      <protection locked="0"/>
    </xf>
    <xf numFmtId="14" fontId="1" fillId="2" borderId="14" xfId="0" applyNumberFormat="1" applyFont="1" applyFill="1" applyBorder="1" applyAlignment="1" applyProtection="1">
      <alignment horizontal="center" vertical="center"/>
      <protection locked="0"/>
    </xf>
    <xf numFmtId="14" fontId="1" fillId="2" borderId="14" xfId="0" applyNumberFormat="1" applyFont="1" applyFill="1" applyBorder="1" applyAlignment="1" applyProtection="1">
      <alignment horizontal="left" vertical="top"/>
      <protection locked="0"/>
    </xf>
    <xf numFmtId="165" fontId="1" fillId="2" borderId="10" xfId="0" applyNumberFormat="1" applyFont="1" applyFill="1" applyBorder="1" applyAlignment="1" applyProtection="1">
      <alignment horizontal="center" vertical="center"/>
      <protection locked="0"/>
    </xf>
    <xf numFmtId="165" fontId="1" fillId="2" borderId="10" xfId="0" applyNumberFormat="1" applyFont="1" applyFill="1" applyBorder="1" applyAlignment="1" applyProtection="1">
      <alignment horizontal="left" vertical="top"/>
      <protection locked="0"/>
    </xf>
    <xf numFmtId="165" fontId="1" fillId="2" borderId="16" xfId="0" applyNumberFormat="1" applyFont="1" applyFill="1" applyBorder="1" applyAlignment="1" applyProtection="1">
      <alignment horizontal="center" vertical="top"/>
      <protection locked="0"/>
    </xf>
    <xf numFmtId="0" fontId="1" fillId="2" borderId="16" xfId="0" applyNumberFormat="1" applyFont="1" applyFill="1" applyBorder="1" applyAlignment="1" applyProtection="1">
      <alignment horizontal="left" vertical="top"/>
      <protection locked="0"/>
    </xf>
    <xf numFmtId="0" fontId="1" fillId="2" borderId="16" xfId="0" applyNumberFormat="1" applyFont="1" applyFill="1" applyBorder="1" applyAlignment="1" applyProtection="1">
      <alignment horizontal="right" vertical="center"/>
      <protection locked="0"/>
    </xf>
    <xf numFmtId="0" fontId="1" fillId="2" borderId="19" xfId="0" applyNumberFormat="1" applyFont="1" applyFill="1" applyBorder="1" applyAlignment="1" applyProtection="1">
      <alignment horizontal="left" vertical="top"/>
      <protection locked="0"/>
    </xf>
    <xf numFmtId="14" fontId="1" fillId="2" borderId="19" xfId="0" applyNumberFormat="1" applyFont="1" applyFill="1" applyBorder="1" applyAlignment="1" applyProtection="1">
      <alignment horizontal="center" vertical="center"/>
      <protection locked="0"/>
    </xf>
    <xf numFmtId="14" fontId="1" fillId="2" borderId="20" xfId="0" applyNumberFormat="1" applyFont="1" applyFill="1" applyBorder="1" applyAlignment="1" applyProtection="1">
      <alignment horizontal="left" vertical="top"/>
      <protection locked="0"/>
    </xf>
    <xf numFmtId="165" fontId="1" fillId="2" borderId="20" xfId="0" applyNumberFormat="1" applyFont="1" applyFill="1" applyBorder="1" applyAlignment="1" applyProtection="1">
      <alignment horizontal="center" vertical="center"/>
      <protection locked="0"/>
    </xf>
    <xf numFmtId="165" fontId="1" fillId="2" borderId="21" xfId="0" applyNumberFormat="1" applyFont="1" applyFill="1" applyBorder="1" applyAlignment="1" applyProtection="1">
      <alignment horizontal="left" vertical="top"/>
      <protection locked="0"/>
    </xf>
    <xf numFmtId="165" fontId="1" fillId="2" borderId="19" xfId="0" applyNumberFormat="1" applyFont="1" applyFill="1" applyBorder="1" applyAlignment="1" applyProtection="1">
      <alignment horizontal="center" vertical="top"/>
      <protection locked="0"/>
    </xf>
    <xf numFmtId="165" fontId="1" fillId="2" borderId="21" xfId="0" applyNumberFormat="1" applyFont="1" applyFill="1" applyBorder="1" applyAlignment="1" applyProtection="1">
      <alignment horizontal="center" vertical="top"/>
      <protection locked="0"/>
    </xf>
    <xf numFmtId="0" fontId="1" fillId="2" borderId="1" xfId="0" applyNumberFormat="1" applyFont="1" applyFill="1" applyBorder="1" applyAlignment="1" applyProtection="1">
      <alignment horizontal="left" vertical="top"/>
      <protection locked="0"/>
    </xf>
    <xf numFmtId="0" fontId="1" fillId="2" borderId="1" xfId="0" applyNumberFormat="1" applyFont="1" applyFill="1" applyBorder="1" applyAlignment="1" applyProtection="1">
      <alignment horizontal="right" vertical="center" wrapText="1"/>
      <protection locked="0"/>
    </xf>
    <xf numFmtId="14" fontId="1" fillId="2" borderId="9" xfId="0" applyNumberFormat="1" applyFont="1" applyFill="1" applyBorder="1" applyAlignment="1" applyProtection="1">
      <alignment horizontal="center" vertical="center"/>
      <protection locked="0"/>
    </xf>
    <xf numFmtId="14" fontId="1" fillId="2" borderId="9" xfId="0" applyNumberFormat="1" applyFont="1" applyFill="1" applyBorder="1" applyAlignment="1" applyProtection="1">
      <alignment horizontal="left" vertical="top"/>
      <protection locked="0"/>
    </xf>
    <xf numFmtId="165" fontId="1" fillId="2" borderId="5" xfId="0" applyNumberFormat="1" applyFont="1" applyFill="1" applyBorder="1" applyAlignment="1" applyProtection="1">
      <alignment horizontal="center" vertical="center"/>
      <protection locked="0"/>
    </xf>
    <xf numFmtId="165" fontId="1" fillId="2" borderId="5" xfId="0" applyNumberFormat="1" applyFont="1" applyFill="1" applyBorder="1" applyAlignment="1" applyProtection="1">
      <alignment horizontal="left" vertical="top"/>
      <protection locked="0"/>
    </xf>
    <xf numFmtId="0" fontId="1" fillId="2" borderId="1" xfId="0" applyNumberFormat="1" applyFont="1" applyFill="1" applyBorder="1" applyAlignment="1" applyProtection="1">
      <alignment horizontal="right" vertical="center"/>
      <protection locked="0"/>
    </xf>
    <xf numFmtId="0" fontId="22" fillId="6" borderId="16" xfId="0" applyFont="1" applyFill="1" applyBorder="1" applyAlignment="1" applyProtection="1">
      <alignment horizontal="left" vertical="center"/>
    </xf>
    <xf numFmtId="0" fontId="13" fillId="6" borderId="16" xfId="0" applyFont="1" applyFill="1" applyBorder="1" applyAlignment="1" applyProtection="1">
      <alignment horizontal="left" vertical="top"/>
    </xf>
    <xf numFmtId="0" fontId="0" fillId="7" borderId="7" xfId="0" applyFont="1" applyFill="1" applyBorder="1" applyAlignment="1" applyProtection="1">
      <alignment horizontal="left" vertical="center"/>
    </xf>
    <xf numFmtId="0" fontId="0" fillId="7" borderId="7" xfId="0" applyFont="1" applyFill="1" applyBorder="1" applyAlignment="1" applyProtection="1">
      <alignment horizontal="left" vertical="top"/>
    </xf>
    <xf numFmtId="0" fontId="0" fillId="7" borderId="7" xfId="0" applyFont="1" applyFill="1" applyBorder="1" applyAlignment="1" applyProtection="1">
      <alignment horizontal="center" vertical="center"/>
    </xf>
    <xf numFmtId="0" fontId="0" fillId="7" borderId="8" xfId="0" applyFont="1" applyFill="1" applyBorder="1" applyAlignment="1" applyProtection="1">
      <alignment horizontal="left" vertical="top"/>
    </xf>
    <xf numFmtId="0" fontId="0" fillId="7" borderId="25" xfId="0" applyFont="1" applyFill="1" applyBorder="1" applyAlignment="1" applyProtection="1">
      <alignment horizontal="center" vertical="center"/>
    </xf>
    <xf numFmtId="0" fontId="0" fillId="7" borderId="43" xfId="0" applyFont="1" applyFill="1" applyBorder="1" applyAlignment="1" applyProtection="1">
      <alignment horizontal="center" vertical="center"/>
    </xf>
    <xf numFmtId="0" fontId="0" fillId="7" borderId="3" xfId="0" applyFont="1" applyFill="1" applyBorder="1" applyAlignment="1" applyProtection="1">
      <alignment horizontal="left" vertical="center"/>
    </xf>
    <xf numFmtId="0" fontId="0" fillId="7" borderId="3" xfId="0" applyFont="1" applyFill="1" applyBorder="1" applyAlignment="1" applyProtection="1">
      <alignment horizontal="left" vertical="top"/>
    </xf>
    <xf numFmtId="0" fontId="0" fillId="7" borderId="3" xfId="0" applyFont="1" applyFill="1" applyBorder="1" applyAlignment="1" applyProtection="1">
      <alignment horizontal="center" vertical="center"/>
    </xf>
    <xf numFmtId="0" fontId="0" fillId="7" borderId="11" xfId="0" applyFont="1" applyFill="1" applyBorder="1" applyAlignment="1" applyProtection="1">
      <alignment horizontal="center" vertical="center"/>
    </xf>
    <xf numFmtId="0" fontId="0" fillId="7" borderId="11" xfId="0" applyFont="1" applyFill="1" applyBorder="1" applyAlignment="1" applyProtection="1">
      <alignment horizontal="left" vertical="top"/>
    </xf>
    <xf numFmtId="0" fontId="0" fillId="7" borderId="4" xfId="0" applyFont="1" applyFill="1" applyBorder="1" applyAlignment="1" applyProtection="1">
      <alignment horizontal="center" vertical="center"/>
    </xf>
    <xf numFmtId="0" fontId="0" fillId="7" borderId="4" xfId="0" applyFont="1" applyFill="1" applyBorder="1" applyAlignment="1" applyProtection="1">
      <alignment horizontal="left" vertical="top"/>
    </xf>
    <xf numFmtId="0" fontId="1" fillId="7" borderId="9" xfId="0" applyFont="1" applyFill="1" applyBorder="1" applyAlignment="1" applyProtection="1">
      <alignment horizontal="left" vertical="center"/>
    </xf>
    <xf numFmtId="0" fontId="1" fillId="7" borderId="5" xfId="0" applyFont="1" applyFill="1" applyBorder="1" applyAlignment="1" applyProtection="1">
      <alignment horizontal="left" vertical="center"/>
    </xf>
    <xf numFmtId="172" fontId="1" fillId="2" borderId="19" xfId="1" applyNumberFormat="1" applyFont="1" applyFill="1" applyBorder="1" applyAlignment="1" applyProtection="1">
      <alignment horizontal="right" vertical="top"/>
    </xf>
    <xf numFmtId="172" fontId="1" fillId="2" borderId="21" xfId="1" applyNumberFormat="1" applyFont="1" applyFill="1" applyBorder="1" applyAlignment="1" applyProtection="1">
      <alignment horizontal="right" vertical="top"/>
    </xf>
    <xf numFmtId="0" fontId="1" fillId="7" borderId="14" xfId="0" applyFont="1" applyFill="1" applyBorder="1" applyAlignment="1" applyProtection="1">
      <alignment horizontal="left" vertical="center"/>
    </xf>
    <xf numFmtId="0" fontId="1" fillId="7" borderId="10" xfId="0" applyFont="1" applyFill="1" applyBorder="1" applyAlignment="1" applyProtection="1">
      <alignment horizontal="left" vertical="center"/>
    </xf>
    <xf numFmtId="0" fontId="1" fillId="4" borderId="31" xfId="0" applyFont="1" applyFill="1" applyBorder="1" applyAlignment="1" applyProtection="1">
      <alignment horizontal="center" vertical="center"/>
    </xf>
    <xf numFmtId="0" fontId="22" fillId="6" borderId="0" xfId="0" applyFont="1" applyFill="1" applyBorder="1" applyAlignment="1" applyProtection="1">
      <alignment horizontal="center" vertical="center"/>
    </xf>
    <xf numFmtId="0" fontId="0" fillId="7" borderId="8" xfId="0" applyFont="1" applyFill="1" applyBorder="1" applyAlignment="1" applyProtection="1">
      <alignment horizontal="center" vertical="top"/>
    </xf>
    <xf numFmtId="0" fontId="0" fillId="7" borderId="6" xfId="0" applyFont="1" applyFill="1" applyBorder="1" applyAlignment="1" applyProtection="1">
      <alignment horizontal="center" vertical="top"/>
    </xf>
    <xf numFmtId="0" fontId="0" fillId="7" borderId="32" xfId="0" applyFont="1" applyFill="1" applyBorder="1" applyAlignment="1" applyProtection="1">
      <alignment horizontal="center" vertical="center"/>
    </xf>
    <xf numFmtId="0" fontId="0" fillId="7" borderId="23" xfId="0" applyFont="1" applyFill="1" applyBorder="1" applyAlignment="1" applyProtection="1">
      <alignment horizontal="center" vertical="center"/>
    </xf>
    <xf numFmtId="0" fontId="0" fillId="7" borderId="48" xfId="0" applyFont="1" applyFill="1" applyBorder="1" applyAlignment="1" applyProtection="1">
      <alignment horizontal="center" vertical="center"/>
    </xf>
    <xf numFmtId="0" fontId="1" fillId="7" borderId="10" xfId="0" applyFont="1" applyFill="1" applyBorder="1" applyAlignment="1" applyProtection="1">
      <alignment horizontal="right" vertical="center"/>
    </xf>
    <xf numFmtId="0" fontId="1" fillId="7" borderId="10" xfId="0" applyFont="1" applyFill="1" applyBorder="1" applyAlignment="1" applyProtection="1">
      <alignment horizontal="left" vertical="top"/>
    </xf>
    <xf numFmtId="3" fontId="1" fillId="2" borderId="2" xfId="0" applyNumberFormat="1" applyFont="1" applyFill="1" applyBorder="1" applyAlignment="1" applyProtection="1">
      <alignment horizontal="right" vertical="center"/>
      <protection locked="0"/>
    </xf>
    <xf numFmtId="43" fontId="1" fillId="2" borderId="36" xfId="1" applyFont="1" applyFill="1" applyBorder="1" applyAlignment="1" applyProtection="1">
      <alignment horizontal="left" vertical="center"/>
    </xf>
    <xf numFmtId="43" fontId="1" fillId="2" borderId="37" xfId="1" applyFont="1" applyFill="1" applyBorder="1" applyAlignment="1" applyProtection="1">
      <alignment horizontal="left" vertical="center"/>
    </xf>
    <xf numFmtId="0" fontId="1" fillId="7" borderId="20" xfId="0" applyFont="1" applyFill="1" applyBorder="1" applyAlignment="1" applyProtection="1">
      <alignment horizontal="right" vertical="center"/>
    </xf>
    <xf numFmtId="0" fontId="1" fillId="7" borderId="21" xfId="0" applyFont="1" applyFill="1" applyBorder="1" applyAlignment="1" applyProtection="1">
      <alignment horizontal="right" vertical="center"/>
    </xf>
    <xf numFmtId="0" fontId="1" fillId="4" borderId="19" xfId="0" applyFont="1" applyFill="1" applyBorder="1" applyAlignment="1" applyProtection="1">
      <alignment horizontal="left" vertical="top"/>
      <protection locked="0"/>
    </xf>
    <xf numFmtId="0" fontId="1" fillId="4" borderId="20" xfId="0" applyFont="1" applyFill="1" applyBorder="1" applyAlignment="1" applyProtection="1">
      <alignment horizontal="left" vertical="top"/>
      <protection locked="0"/>
    </xf>
    <xf numFmtId="0" fontId="1" fillId="4" borderId="21" xfId="0" applyFont="1" applyFill="1" applyBorder="1" applyAlignment="1" applyProtection="1">
      <alignment horizontal="left" vertical="top"/>
      <protection locked="0"/>
    </xf>
    <xf numFmtId="3" fontId="1" fillId="2" borderId="16" xfId="0" applyNumberFormat="1" applyFont="1" applyFill="1" applyBorder="1" applyAlignment="1" applyProtection="1">
      <alignment horizontal="right" vertical="center"/>
      <protection locked="0"/>
    </xf>
    <xf numFmtId="4" fontId="1" fillId="2" borderId="19" xfId="0" applyNumberFormat="1" applyFont="1" applyFill="1" applyBorder="1" applyAlignment="1" applyProtection="1">
      <alignment horizontal="left" vertical="center"/>
      <protection locked="0"/>
    </xf>
    <xf numFmtId="4" fontId="1" fillId="2" borderId="21" xfId="0" applyNumberFormat="1" applyFont="1" applyFill="1" applyBorder="1" applyAlignment="1" applyProtection="1">
      <alignment horizontal="left" vertical="center"/>
      <protection locked="0"/>
    </xf>
    <xf numFmtId="3" fontId="1" fillId="2" borderId="3" xfId="0" applyNumberFormat="1" applyFont="1" applyFill="1" applyBorder="1" applyAlignment="1" applyProtection="1">
      <alignment horizontal="right" vertical="center"/>
      <protection locked="0"/>
    </xf>
    <xf numFmtId="43" fontId="1" fillId="2" borderId="38" xfId="1" applyFont="1" applyFill="1" applyBorder="1" applyAlignment="1" applyProtection="1">
      <alignment horizontal="left" vertical="top"/>
    </xf>
    <xf numFmtId="43" fontId="1" fillId="2" borderId="39" xfId="1" applyFont="1" applyFill="1" applyBorder="1" applyAlignment="1" applyProtection="1">
      <alignment horizontal="left" vertical="top"/>
    </xf>
    <xf numFmtId="0" fontId="0" fillId="7" borderId="2" xfId="0" applyFont="1" applyFill="1" applyBorder="1" applyAlignment="1" applyProtection="1">
      <alignment horizontal="left" vertical="center"/>
    </xf>
    <xf numFmtId="0" fontId="0" fillId="7" borderId="2" xfId="0" applyFont="1" applyFill="1" applyBorder="1" applyAlignment="1" applyProtection="1">
      <alignment horizontal="left" vertical="top"/>
    </xf>
    <xf numFmtId="0" fontId="0" fillId="7" borderId="10" xfId="0" applyFont="1" applyFill="1" applyBorder="1" applyAlignment="1" applyProtection="1">
      <alignment horizontal="left" vertical="center"/>
    </xf>
    <xf numFmtId="167" fontId="2" fillId="2" borderId="2" xfId="0" applyNumberFormat="1" applyFont="1" applyFill="1" applyBorder="1" applyAlignment="1" applyProtection="1">
      <alignment horizontal="right" vertical="center"/>
    </xf>
    <xf numFmtId="167" fontId="1" fillId="2" borderId="2" xfId="0" applyNumberFormat="1" applyFont="1" applyFill="1" applyBorder="1" applyAlignment="1" applyProtection="1">
      <alignment horizontal="left" vertical="top"/>
    </xf>
    <xf numFmtId="0" fontId="0" fillId="7" borderId="36" xfId="0" applyFont="1" applyFill="1" applyBorder="1" applyAlignment="1" applyProtection="1">
      <alignment horizontal="left" vertical="center"/>
    </xf>
    <xf numFmtId="0" fontId="0" fillId="7" borderId="37" xfId="0" applyFont="1" applyFill="1" applyBorder="1" applyAlignment="1" applyProtection="1">
      <alignment horizontal="left" vertical="center"/>
    </xf>
    <xf numFmtId="0" fontId="1" fillId="7" borderId="19" xfId="0" applyFont="1" applyFill="1" applyBorder="1" applyAlignment="1" applyProtection="1">
      <alignment horizontal="left" vertical="top"/>
    </xf>
    <xf numFmtId="0" fontId="1" fillId="7" borderId="20" xfId="0" applyFont="1" applyFill="1" applyBorder="1" applyAlignment="1" applyProtection="1">
      <alignment horizontal="left" vertical="top"/>
    </xf>
    <xf numFmtId="0" fontId="1" fillId="7" borderId="21" xfId="0" applyFont="1" applyFill="1" applyBorder="1" applyAlignment="1" applyProtection="1">
      <alignment horizontal="left" vertical="top"/>
    </xf>
    <xf numFmtId="3" fontId="1" fillId="2" borderId="9" xfId="0" applyNumberFormat="1" applyFont="1" applyFill="1" applyBorder="1" applyAlignment="1" applyProtection="1">
      <alignment horizontal="left" vertical="top"/>
      <protection locked="0"/>
    </xf>
    <xf numFmtId="3" fontId="1" fillId="2" borderId="13" xfId="0" applyNumberFormat="1" applyFont="1" applyFill="1" applyBorder="1" applyAlignment="1" applyProtection="1">
      <alignment horizontal="left" vertical="top"/>
      <protection locked="0"/>
    </xf>
    <xf numFmtId="165" fontId="1" fillId="2" borderId="1" xfId="0" applyNumberFormat="1" applyFont="1" applyFill="1" applyBorder="1" applyAlignment="1" applyProtection="1">
      <alignment horizontal="center" vertical="center"/>
      <protection locked="0"/>
    </xf>
    <xf numFmtId="165" fontId="1" fillId="2" borderId="1" xfId="0" applyNumberFormat="1" applyFont="1" applyFill="1" applyBorder="1" applyAlignment="1" applyProtection="1">
      <alignment horizontal="left" vertical="top"/>
      <protection locked="0"/>
    </xf>
    <xf numFmtId="164" fontId="1" fillId="2" borderId="1" xfId="0" applyNumberFormat="1" applyFont="1" applyFill="1" applyBorder="1" applyAlignment="1" applyProtection="1">
      <alignment horizontal="center" vertical="center"/>
      <protection locked="0"/>
    </xf>
    <xf numFmtId="164" fontId="1" fillId="2" borderId="1" xfId="0" applyNumberFormat="1" applyFont="1" applyFill="1" applyBorder="1" applyAlignment="1" applyProtection="1">
      <alignment horizontal="left" vertical="top"/>
      <protection locked="0"/>
    </xf>
    <xf numFmtId="3" fontId="1" fillId="2" borderId="1" xfId="0" applyNumberFormat="1" applyFont="1" applyFill="1" applyBorder="1" applyAlignment="1" applyProtection="1">
      <alignment horizontal="right" vertical="center"/>
      <protection locked="0"/>
    </xf>
    <xf numFmtId="3" fontId="1" fillId="2" borderId="1" xfId="0" applyNumberFormat="1" applyFont="1" applyFill="1" applyBorder="1" applyAlignment="1" applyProtection="1">
      <alignment horizontal="left" vertical="top"/>
      <protection locked="0"/>
    </xf>
    <xf numFmtId="165" fontId="1" fillId="2" borderId="9" xfId="0" applyNumberFormat="1" applyFont="1" applyFill="1" applyBorder="1" applyAlignment="1" applyProtection="1">
      <alignment horizontal="center" vertical="center"/>
      <protection locked="0"/>
    </xf>
    <xf numFmtId="165" fontId="1" fillId="2" borderId="13" xfId="0" applyNumberFormat="1" applyFont="1" applyFill="1" applyBorder="1" applyAlignment="1" applyProtection="1">
      <alignment horizontal="center" vertical="center"/>
      <protection locked="0"/>
    </xf>
    <xf numFmtId="164" fontId="1" fillId="2" borderId="9" xfId="0" applyNumberFormat="1" applyFont="1" applyFill="1" applyBorder="1" applyAlignment="1" applyProtection="1">
      <alignment horizontal="center" vertical="center"/>
      <protection locked="0"/>
    </xf>
    <xf numFmtId="164" fontId="1" fillId="2" borderId="13" xfId="0" applyNumberFormat="1" applyFont="1" applyFill="1" applyBorder="1" applyAlignment="1" applyProtection="1">
      <alignment horizontal="center" vertical="center"/>
      <protection locked="0"/>
    </xf>
    <xf numFmtId="0" fontId="1" fillId="2" borderId="9" xfId="0" applyFont="1" applyFill="1" applyBorder="1" applyAlignment="1" applyProtection="1">
      <alignment horizontal="left" vertical="center"/>
      <protection locked="0"/>
    </xf>
    <xf numFmtId="0" fontId="1" fillId="2" borderId="5" xfId="0" applyFont="1" applyFill="1" applyBorder="1" applyAlignment="1" applyProtection="1">
      <alignment horizontal="left" vertical="center"/>
      <protection locked="0"/>
    </xf>
    <xf numFmtId="0" fontId="1" fillId="2" borderId="13" xfId="0" applyFont="1" applyFill="1" applyBorder="1" applyAlignment="1" applyProtection="1">
      <alignment horizontal="left" vertical="center"/>
      <protection locked="0"/>
    </xf>
    <xf numFmtId="3" fontId="1" fillId="2" borderId="9" xfId="0" applyNumberFormat="1" applyFont="1" applyFill="1" applyBorder="1" applyAlignment="1" applyProtection="1">
      <alignment horizontal="right" vertical="center"/>
      <protection locked="0"/>
    </xf>
    <xf numFmtId="3" fontId="1" fillId="2" borderId="5" xfId="0" applyNumberFormat="1" applyFont="1" applyFill="1" applyBorder="1" applyAlignment="1" applyProtection="1">
      <alignment horizontal="right" vertical="center"/>
      <protection locked="0"/>
    </xf>
    <xf numFmtId="3" fontId="1" fillId="2" borderId="13" xfId="0" applyNumberFormat="1" applyFont="1" applyFill="1" applyBorder="1" applyAlignment="1" applyProtection="1">
      <alignment horizontal="right" vertical="center"/>
      <protection locked="0"/>
    </xf>
    <xf numFmtId="0" fontId="0" fillId="7" borderId="14" xfId="0" applyFont="1" applyFill="1" applyBorder="1" applyAlignment="1" applyProtection="1">
      <alignment horizontal="center" vertical="center" wrapText="1"/>
    </xf>
    <xf numFmtId="0" fontId="0" fillId="7" borderId="15" xfId="0" applyFont="1" applyFill="1" applyBorder="1" applyAlignment="1" applyProtection="1">
      <alignment horizontal="center" vertical="center" wrapText="1"/>
    </xf>
    <xf numFmtId="0" fontId="0" fillId="7" borderId="11" xfId="0" applyFont="1" applyFill="1" applyBorder="1" applyAlignment="1" applyProtection="1">
      <alignment horizontal="center" vertical="center" wrapText="1"/>
    </xf>
    <xf numFmtId="0" fontId="0" fillId="7" borderId="12" xfId="0" applyFont="1" applyFill="1" applyBorder="1" applyAlignment="1" applyProtection="1">
      <alignment horizontal="center" vertical="center" wrapText="1"/>
    </xf>
    <xf numFmtId="0" fontId="0" fillId="7" borderId="2" xfId="0" applyFont="1" applyFill="1" applyBorder="1" applyAlignment="1" applyProtection="1">
      <alignment horizontal="center" vertical="center"/>
    </xf>
    <xf numFmtId="0" fontId="1" fillId="2" borderId="4" xfId="0" applyFont="1" applyFill="1" applyBorder="1" applyAlignment="1" applyProtection="1">
      <alignment horizontal="left" vertical="center"/>
    </xf>
    <xf numFmtId="0" fontId="1" fillId="3" borderId="4" xfId="0" applyFont="1" applyFill="1" applyBorder="1" applyAlignment="1" applyProtection="1">
      <alignment horizontal="left" vertical="top"/>
    </xf>
    <xf numFmtId="0" fontId="22" fillId="6" borderId="1" xfId="0" applyFont="1" applyFill="1" applyBorder="1" applyAlignment="1" applyProtection="1">
      <alignment horizontal="left" vertical="center"/>
    </xf>
    <xf numFmtId="0" fontId="13" fillId="6" borderId="1" xfId="0" applyFont="1" applyFill="1" applyBorder="1" applyAlignment="1" applyProtection="1">
      <alignment horizontal="left" vertical="top"/>
    </xf>
    <xf numFmtId="0" fontId="18" fillId="0" borderId="0" xfId="0" applyFont="1" applyFill="1" applyBorder="1" applyAlignment="1" applyProtection="1">
      <alignment horizontal="left" vertical="center" wrapText="1"/>
    </xf>
    <xf numFmtId="0" fontId="19" fillId="0" borderId="0" xfId="0" applyFont="1" applyFill="1" applyBorder="1" applyAlignment="1" applyProtection="1">
      <alignment horizontal="right" vertical="top"/>
    </xf>
    <xf numFmtId="0" fontId="20" fillId="0" borderId="0" xfId="0" applyFont="1" applyFill="1" applyBorder="1" applyAlignment="1" applyProtection="1">
      <alignment horizontal="left" vertical="center" wrapText="1"/>
    </xf>
    <xf numFmtId="0" fontId="1" fillId="2" borderId="4" xfId="0" applyFont="1" applyFill="1" applyBorder="1" applyAlignment="1" applyProtection="1">
      <alignment horizontal="left" vertical="center" wrapText="1"/>
    </xf>
    <xf numFmtId="0" fontId="1" fillId="3" borderId="0" xfId="0" applyFont="1" applyFill="1" applyBorder="1" applyAlignment="1" applyProtection="1">
      <alignment horizontal="left" vertical="top"/>
    </xf>
    <xf numFmtId="0" fontId="14" fillId="7" borderId="13" xfId="0" applyFont="1" applyFill="1" applyBorder="1" applyAlignment="1" applyProtection="1">
      <alignment horizontal="left" vertical="center"/>
    </xf>
    <xf numFmtId="0" fontId="14" fillId="7" borderId="1" xfId="0" applyFont="1" applyFill="1" applyBorder="1" applyAlignment="1" applyProtection="1">
      <alignment horizontal="left" vertical="center"/>
    </xf>
    <xf numFmtId="165" fontId="14" fillId="2" borderId="1" xfId="0" applyNumberFormat="1" applyFont="1" applyFill="1" applyBorder="1" applyAlignment="1" applyProtection="1">
      <alignment horizontal="center" vertical="center"/>
      <protection locked="0"/>
    </xf>
    <xf numFmtId="20" fontId="14" fillId="4" borderId="9" xfId="0" applyNumberFormat="1" applyFont="1" applyFill="1" applyBorder="1" applyAlignment="1" applyProtection="1">
      <alignment horizontal="center" vertical="center"/>
      <protection locked="0"/>
    </xf>
    <xf numFmtId="0" fontId="14" fillId="4" borderId="35" xfId="0" applyFont="1" applyFill="1" applyBorder="1" applyAlignment="1" applyProtection="1">
      <alignment horizontal="center" vertical="center"/>
      <protection locked="0"/>
    </xf>
    <xf numFmtId="0" fontId="0" fillId="4" borderId="1" xfId="0" applyFont="1" applyFill="1" applyBorder="1" applyAlignment="1" applyProtection="1">
      <alignment horizontal="left" vertical="center"/>
      <protection locked="0"/>
    </xf>
    <xf numFmtId="0" fontId="0" fillId="4" borderId="3" xfId="0" applyFont="1" applyFill="1" applyBorder="1" applyAlignment="1" applyProtection="1">
      <alignment horizontal="left" vertical="center"/>
      <protection locked="0"/>
    </xf>
    <xf numFmtId="0" fontId="0" fillId="4" borderId="20" xfId="0" applyFont="1" applyFill="1" applyBorder="1" applyAlignment="1" applyProtection="1">
      <alignment horizontal="left" vertical="center"/>
      <protection locked="0"/>
    </xf>
    <xf numFmtId="0" fontId="21" fillId="6" borderId="16" xfId="0" applyFont="1" applyFill="1" applyBorder="1" applyAlignment="1">
      <alignment horizontal="left" vertical="center" wrapText="1"/>
    </xf>
    <xf numFmtId="0" fontId="21" fillId="6" borderId="16" xfId="0" applyFont="1" applyFill="1" applyBorder="1" applyAlignment="1">
      <alignment horizontal="left" vertical="top"/>
    </xf>
    <xf numFmtId="0" fontId="22" fillId="6" borderId="40" xfId="0" applyFont="1" applyFill="1" applyBorder="1" applyAlignment="1">
      <alignment horizontal="left" vertical="center"/>
    </xf>
    <xf numFmtId="0" fontId="0" fillId="2" borderId="19" xfId="0" applyFont="1" applyFill="1" applyBorder="1" applyAlignment="1" applyProtection="1">
      <alignment horizontal="left" vertical="center"/>
      <protection locked="0"/>
    </xf>
    <xf numFmtId="0" fontId="0" fillId="2" borderId="20" xfId="0" applyFont="1" applyFill="1" applyBorder="1" applyAlignment="1" applyProtection="1">
      <alignment horizontal="left" vertical="center"/>
      <protection locked="0"/>
    </xf>
    <xf numFmtId="0" fontId="0" fillId="2" borderId="21" xfId="0" applyFont="1" applyFill="1" applyBorder="1" applyAlignment="1" applyProtection="1">
      <alignment horizontal="left" vertical="center"/>
      <protection locked="0"/>
    </xf>
    <xf numFmtId="0" fontId="0" fillId="2" borderId="42" xfId="0" applyFont="1" applyFill="1" applyBorder="1" applyAlignment="1" applyProtection="1">
      <alignment horizontal="left" vertical="center"/>
      <protection locked="0"/>
    </xf>
    <xf numFmtId="0" fontId="0" fillId="2" borderId="41" xfId="0" applyFont="1" applyFill="1" applyBorder="1" applyAlignment="1" applyProtection="1">
      <alignment horizontal="left" vertical="center"/>
      <protection locked="0"/>
    </xf>
    <xf numFmtId="0" fontId="0" fillId="2" borderId="39" xfId="0" applyFont="1" applyFill="1" applyBorder="1" applyAlignment="1" applyProtection="1">
      <alignment horizontal="left" vertical="center"/>
      <protection locked="0"/>
    </xf>
    <xf numFmtId="0" fontId="0" fillId="2" borderId="46" xfId="0" applyFont="1" applyFill="1" applyBorder="1" applyAlignment="1" applyProtection="1">
      <alignment horizontal="left" vertical="center"/>
      <protection locked="0"/>
    </xf>
    <xf numFmtId="0" fontId="0" fillId="2" borderId="5" xfId="0" applyFont="1" applyFill="1" applyBorder="1" applyAlignment="1" applyProtection="1">
      <alignment horizontal="left" vertical="center"/>
      <protection locked="0"/>
    </xf>
    <xf numFmtId="0" fontId="0" fillId="2" borderId="13" xfId="0" applyFont="1" applyFill="1" applyBorder="1" applyAlignment="1" applyProtection="1">
      <alignment horizontal="left" vertical="center"/>
      <protection locked="0"/>
    </xf>
  </cellXfs>
  <cellStyles count="2">
    <cellStyle name="Komma" xfId="1" builtinId="3"/>
    <cellStyle name="Normal" xfId="0" builtinId="0"/>
  </cellStyles>
  <dxfs count="0"/>
  <tableStyles count="0" defaultTableStyle="TableStyleMedium9" defaultPivotStyle="PivotStyleLight16"/>
  <colors>
    <mruColors>
      <color rgb="FFD9DADA"/>
      <color rgb="FF003B5C"/>
      <color rgb="FFDDDFE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19050</xdr:colOff>
      <xdr:row>11</xdr:row>
      <xdr:rowOff>142873</xdr:rowOff>
    </xdr:from>
    <xdr:to>
      <xdr:col>6</xdr:col>
      <xdr:colOff>485775</xdr:colOff>
      <xdr:row>27</xdr:row>
      <xdr:rowOff>152400</xdr:rowOff>
    </xdr:to>
    <xdr:sp macro="" textlink="">
      <xdr:nvSpPr>
        <xdr:cNvPr id="2" name="TekstSylinder 1">
          <a:extLst>
            <a:ext uri="{FF2B5EF4-FFF2-40B4-BE49-F238E27FC236}">
              <a16:creationId xmlns:a16="http://schemas.microsoft.com/office/drawing/2014/main" id="{00000000-0008-0000-0800-000002000000}"/>
            </a:ext>
          </a:extLst>
        </xdr:cNvPr>
        <xdr:cNvSpPr txBox="1"/>
      </xdr:nvSpPr>
      <xdr:spPr>
        <a:xfrm>
          <a:off x="19050" y="2133598"/>
          <a:ext cx="5038725" cy="290512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nb-NO" sz="1100" b="1"/>
            <a:t>Sette</a:t>
          </a:r>
          <a:r>
            <a:rPr lang="nb-NO" sz="1100" b="1" baseline="0"/>
            <a:t> inn rader</a:t>
          </a:r>
        </a:p>
        <a:p>
          <a:endParaRPr lang="nb-NO" sz="1100" b="1" baseline="0"/>
        </a:p>
        <a:p>
          <a:r>
            <a:rPr lang="nb-NO" sz="1100" b="0" baseline="0"/>
            <a:t>På enkelte skjema vil det være ønskelig å legge til flere rader enn det som i utgangspunktet er i skjemaet, og at den nye raden får samme celle-inndeling som raden under. Dette kan gjøres på følgende måte:</a:t>
          </a:r>
        </a:p>
        <a:p>
          <a:endParaRPr lang="nb-NO" sz="1100" b="0" baseline="0"/>
        </a:p>
        <a:p>
          <a:r>
            <a:rPr lang="nb-NO" sz="1100" b="0" baseline="0"/>
            <a:t>Hvis du vil sette inn en rad, merker du raden eller en celle i raden over stedet der du vil sette inn den nye raden. Hvis du for eksempel vil sette inn en ny rad over rad 10, kan du høyreklikke på radnummeret, slik at raden blir merkert, og deretter velge </a:t>
          </a:r>
          <a:r>
            <a:rPr lang="nb-NO" sz="1100" b="1" baseline="0"/>
            <a:t>Sett inn</a:t>
          </a:r>
          <a:r>
            <a:rPr lang="nb-NO" sz="1100" b="0" baseline="0"/>
            <a:t>. </a:t>
          </a:r>
        </a:p>
        <a:p>
          <a:endParaRPr lang="nb-NO" sz="1100" b="0" baseline="0"/>
        </a:p>
        <a:p>
          <a:r>
            <a:rPr lang="nb-NO" sz="1100" b="0" baseline="0"/>
            <a:t>Hvis  en eller flere av cellene i en rad som kopieres er sammenslått av flere celler, vil tilsvarende celler splittes opp i den nye raden. For å få samme formattering  i cellene på de nye linjene, kan cellen i den opprinnelige raden kopieres ved å høyreklikke på cellen, og velge </a:t>
          </a:r>
          <a:r>
            <a:rPr lang="nb-NO" sz="1100" b="1" baseline="0"/>
            <a:t>Kopier</a:t>
          </a:r>
          <a:r>
            <a:rPr lang="nb-NO" sz="1100" b="0" baseline="0"/>
            <a:t>, og deretter  velge </a:t>
          </a:r>
          <a:r>
            <a:rPr lang="nb-NO" sz="1100" b="1" baseline="0"/>
            <a:t>Lim inn</a:t>
          </a:r>
          <a:r>
            <a:rPr lang="nb-NO" sz="1100" b="0" baseline="0"/>
            <a:t> i tilsvarende celle i den nye raden. Alternativt kan hele raden kopieres på samme måte, ved å markere hele raden.</a:t>
          </a:r>
          <a:endParaRPr lang="nb-NO" sz="1100" b="1" baseline="0"/>
        </a:p>
      </xdr:txBody>
    </xdr:sp>
    <xdr:clientData/>
  </xdr:twoCellAnchor>
  <xdr:twoCellAnchor>
    <xdr:from>
      <xdr:col>0</xdr:col>
      <xdr:colOff>38100</xdr:colOff>
      <xdr:row>3</xdr:row>
      <xdr:rowOff>0</xdr:rowOff>
    </xdr:from>
    <xdr:to>
      <xdr:col>6</xdr:col>
      <xdr:colOff>428625</xdr:colOff>
      <xdr:row>10</xdr:row>
      <xdr:rowOff>171450</xdr:rowOff>
    </xdr:to>
    <xdr:sp macro="" textlink="">
      <xdr:nvSpPr>
        <xdr:cNvPr id="3" name="TekstSylinder 2">
          <a:extLst>
            <a:ext uri="{FF2B5EF4-FFF2-40B4-BE49-F238E27FC236}">
              <a16:creationId xmlns:a16="http://schemas.microsoft.com/office/drawing/2014/main" id="{00000000-0008-0000-0800-000003000000}"/>
            </a:ext>
          </a:extLst>
        </xdr:cNvPr>
        <xdr:cNvSpPr txBox="1"/>
      </xdr:nvSpPr>
      <xdr:spPr>
        <a:xfrm>
          <a:off x="38100" y="533400"/>
          <a:ext cx="4962525" cy="14478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nb-NO" sz="1100" b="1">
              <a:solidFill>
                <a:schemeClr val="dk1"/>
              </a:solidFill>
              <a:latin typeface="+mn-lt"/>
              <a:ea typeface="+mn-ea"/>
              <a:cs typeface="+mn-cs"/>
            </a:rPr>
            <a:t>Oppheve arkbeskyttlse</a:t>
          </a:r>
        </a:p>
        <a:p>
          <a:endParaRPr lang="nb-NO" sz="1100">
            <a:solidFill>
              <a:schemeClr val="dk1"/>
            </a:solidFill>
            <a:latin typeface="+mn-lt"/>
            <a:ea typeface="+mn-ea"/>
            <a:cs typeface="+mn-cs"/>
          </a:endParaRPr>
        </a:p>
        <a:p>
          <a:r>
            <a:rPr lang="nb-NO" sz="1100">
              <a:solidFill>
                <a:schemeClr val="dk1"/>
              </a:solidFill>
              <a:latin typeface="+mn-lt"/>
              <a:ea typeface="+mn-ea"/>
              <a:cs typeface="+mn-cs"/>
            </a:rPr>
            <a:t>Arkbeskyttelsen er slått på i skjemaet. Dette er gjort for at en ikke skal kunne endr e celler med formler i. Arkbeskyttelsen kan slås av i Excel. </a:t>
          </a:r>
          <a:br>
            <a:rPr lang="nb-NO" sz="1100">
              <a:solidFill>
                <a:schemeClr val="dk1"/>
              </a:solidFill>
              <a:latin typeface="+mn-lt"/>
              <a:ea typeface="+mn-ea"/>
              <a:cs typeface="+mn-cs"/>
            </a:rPr>
          </a:br>
          <a:r>
            <a:rPr lang="nb-NO" sz="1100">
              <a:solidFill>
                <a:schemeClr val="dk1"/>
              </a:solidFill>
              <a:latin typeface="+mn-lt"/>
              <a:ea typeface="+mn-ea"/>
              <a:cs typeface="+mn-cs"/>
            </a:rPr>
            <a:t>I Excel 2007 gjøres dette i kategorien </a:t>
          </a:r>
          <a:r>
            <a:rPr lang="nb-NO" sz="1100" b="1">
              <a:solidFill>
                <a:schemeClr val="dk1"/>
              </a:solidFill>
              <a:latin typeface="+mn-lt"/>
              <a:ea typeface="+mn-ea"/>
              <a:cs typeface="+mn-cs"/>
            </a:rPr>
            <a:t>Se gjennom </a:t>
          </a:r>
          <a:r>
            <a:rPr lang="nb-NO" sz="1100">
              <a:solidFill>
                <a:schemeClr val="dk1"/>
              </a:solidFill>
              <a:latin typeface="+mn-lt"/>
              <a:ea typeface="+mn-ea"/>
              <a:cs typeface="+mn-cs"/>
            </a:rPr>
            <a:t>ved å klikke </a:t>
          </a:r>
          <a:r>
            <a:rPr lang="nb-NO" sz="1100" b="1">
              <a:solidFill>
                <a:schemeClr val="dk1"/>
              </a:solidFill>
              <a:latin typeface="+mn-lt"/>
              <a:ea typeface="+mn-ea"/>
              <a:cs typeface="+mn-cs"/>
            </a:rPr>
            <a:t>Opphev arkbeskyttelse</a:t>
          </a:r>
          <a:r>
            <a:rPr lang="nb-NO" sz="1100">
              <a:solidFill>
                <a:schemeClr val="dk1"/>
              </a:solidFill>
              <a:latin typeface="+mn-lt"/>
              <a:ea typeface="+mn-ea"/>
              <a:cs typeface="+mn-cs"/>
            </a:rPr>
            <a:t>.</a:t>
          </a:r>
        </a:p>
        <a:p>
          <a:r>
            <a:rPr lang="nb-NO" sz="1100">
              <a:solidFill>
                <a:schemeClr val="dk1"/>
              </a:solidFill>
              <a:latin typeface="+mn-lt"/>
              <a:ea typeface="+mn-ea"/>
              <a:cs typeface="+mn-cs"/>
            </a:rPr>
            <a:t>I Excel 2003 gjøres dette ved å velge </a:t>
          </a:r>
          <a:r>
            <a:rPr lang="nb-NO" sz="1100" b="1">
              <a:solidFill>
                <a:schemeClr val="dk1"/>
              </a:solidFill>
              <a:latin typeface="+mn-lt"/>
              <a:ea typeface="+mn-ea"/>
              <a:cs typeface="+mn-cs"/>
            </a:rPr>
            <a:t>Verktøy </a:t>
          </a:r>
          <a:r>
            <a:rPr lang="nb-NO" sz="1100">
              <a:solidFill>
                <a:schemeClr val="dk1"/>
              </a:solidFill>
              <a:latin typeface="+mn-lt"/>
              <a:ea typeface="+mn-ea"/>
              <a:cs typeface="+mn-cs"/>
            </a:rPr>
            <a:t>- </a:t>
          </a:r>
          <a:r>
            <a:rPr lang="nb-NO" sz="1100" b="1">
              <a:solidFill>
                <a:schemeClr val="dk1"/>
              </a:solidFill>
              <a:latin typeface="+mn-lt"/>
              <a:ea typeface="+mn-ea"/>
              <a:cs typeface="+mn-cs"/>
            </a:rPr>
            <a:t>Beskyttelse</a:t>
          </a:r>
          <a:r>
            <a:rPr lang="nb-NO" sz="1100">
              <a:solidFill>
                <a:schemeClr val="dk1"/>
              </a:solidFill>
              <a:latin typeface="+mn-lt"/>
              <a:ea typeface="+mn-ea"/>
              <a:cs typeface="+mn-cs"/>
            </a:rPr>
            <a:t> - </a:t>
          </a:r>
          <a:r>
            <a:rPr lang="nb-NO" sz="1100" b="1">
              <a:solidFill>
                <a:schemeClr val="dk1"/>
              </a:solidFill>
              <a:latin typeface="+mn-lt"/>
              <a:ea typeface="+mn-ea"/>
              <a:cs typeface="+mn-cs"/>
            </a:rPr>
            <a:t>Opphev arkbeskyttelse</a:t>
          </a:r>
          <a:r>
            <a:rPr lang="nb-NO" sz="1100">
              <a:solidFill>
                <a:schemeClr val="dk1"/>
              </a:solidFill>
              <a:latin typeface="+mn-lt"/>
              <a:ea typeface="+mn-ea"/>
              <a:cs typeface="+mn-cs"/>
            </a:rPr>
            <a:t>.</a:t>
          </a:r>
        </a:p>
        <a:p>
          <a:endParaRPr lang="nb-NO" sz="1100" b="1"/>
        </a:p>
        <a:p>
          <a:endParaRPr lang="nb-NO" sz="1100" b="1"/>
        </a:p>
      </xdr:txBody>
    </xdr:sp>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2A7C86-D26C-43CD-838B-936457482708}">
  <sheetPr>
    <pageSetUpPr fitToPage="1"/>
  </sheetPr>
  <dimension ref="A1:AE83"/>
  <sheetViews>
    <sheetView showGridLines="0" tabSelected="1" workbookViewId="0">
      <selection activeCell="E5" sqref="E5:J5"/>
    </sheetView>
  </sheetViews>
  <sheetFormatPr baseColWidth="10" defaultColWidth="9.140625" defaultRowHeight="12.75" x14ac:dyDescent="0.2"/>
  <cols>
    <col min="1" max="1" width="3.42578125" style="6" customWidth="1"/>
    <col min="2" max="2" width="9.140625" style="6"/>
    <col min="3" max="3" width="8.85546875" style="6" customWidth="1"/>
    <col min="4" max="4" width="5.7109375" style="6" customWidth="1"/>
    <col min="5" max="5" width="9.42578125" style="6" customWidth="1"/>
    <col min="6" max="6" width="5.5703125" style="6" customWidth="1"/>
    <col min="7" max="7" width="12" style="6" customWidth="1"/>
    <col min="8" max="8" width="12.5703125" style="6" customWidth="1"/>
    <col min="9" max="9" width="6.7109375" style="6" customWidth="1"/>
    <col min="10" max="10" width="6.42578125" style="6" customWidth="1"/>
    <col min="11" max="11" width="11" style="6" customWidth="1"/>
    <col min="12" max="12" width="9.85546875" style="6" customWidth="1"/>
    <col min="13" max="13" width="4.140625" style="6" customWidth="1"/>
    <col min="14" max="14" width="9.140625" style="6"/>
    <col min="15" max="15" width="3.85546875" style="6" customWidth="1"/>
    <col min="16" max="16" width="4.42578125" style="6" customWidth="1"/>
    <col min="17" max="17" width="5.7109375" style="6" customWidth="1"/>
    <col min="18" max="18" width="3.5703125" style="6" customWidth="1"/>
    <col min="19" max="19" width="10.28515625" style="6" customWidth="1"/>
    <col min="20" max="20" width="12.85546875" style="6" customWidth="1"/>
    <col min="21" max="21" width="19.28515625" style="44" customWidth="1"/>
    <col min="22" max="22" width="16.140625" style="44" customWidth="1"/>
    <col min="23" max="23" width="9.140625" style="44"/>
    <col min="24" max="24" width="20.5703125" style="44" bestFit="1" customWidth="1"/>
    <col min="25" max="31" width="9.140625" style="44"/>
    <col min="32" max="16384" width="9.140625" style="6"/>
  </cols>
  <sheetData>
    <row r="1" spans="1:31" ht="27" customHeight="1" x14ac:dyDescent="0.2">
      <c r="A1" s="296" t="s">
        <v>5</v>
      </c>
      <c r="B1" s="296"/>
      <c r="C1" s="296"/>
      <c r="D1" s="296"/>
      <c r="E1" s="296"/>
      <c r="F1" s="296"/>
      <c r="G1" s="296"/>
      <c r="H1" s="296"/>
      <c r="I1" s="296"/>
      <c r="J1" s="296"/>
      <c r="K1" s="296"/>
      <c r="L1" s="296"/>
      <c r="M1" s="296"/>
      <c r="N1" s="296"/>
      <c r="O1" s="296"/>
      <c r="P1" s="296"/>
      <c r="Q1" s="296"/>
      <c r="R1" s="63"/>
      <c r="S1" s="297">
        <v>2021</v>
      </c>
      <c r="T1" s="297"/>
    </row>
    <row r="2" spans="1:31" ht="16.5" customHeight="1" x14ac:dyDescent="0.2">
      <c r="A2" s="298" t="s">
        <v>89</v>
      </c>
      <c r="B2" s="298"/>
      <c r="C2" s="298"/>
      <c r="D2" s="298"/>
      <c r="E2" s="298"/>
      <c r="F2" s="298"/>
      <c r="G2" s="298"/>
      <c r="H2" s="298"/>
      <c r="I2" s="298"/>
      <c r="J2" s="298"/>
      <c r="K2" s="298"/>
      <c r="L2" s="298"/>
      <c r="M2" s="298"/>
      <c r="N2" s="298"/>
      <c r="O2" s="298"/>
      <c r="P2" s="298"/>
      <c r="Q2" s="298"/>
      <c r="R2" s="298"/>
      <c r="S2" s="298"/>
      <c r="T2" s="298"/>
    </row>
    <row r="3" spans="1:31" ht="8.25" customHeight="1" x14ac:dyDescent="0.2">
      <c r="A3" s="299"/>
      <c r="B3" s="293"/>
      <c r="C3" s="300"/>
      <c r="D3" s="300"/>
      <c r="E3" s="300"/>
      <c r="F3" s="300"/>
      <c r="G3" s="300"/>
      <c r="H3" s="300"/>
      <c r="I3" s="300"/>
      <c r="J3" s="300"/>
      <c r="K3" s="293"/>
      <c r="L3" s="293"/>
      <c r="M3" s="293"/>
      <c r="N3" s="293"/>
      <c r="O3" s="293"/>
      <c r="P3" s="293"/>
      <c r="Q3" s="293"/>
      <c r="R3" s="293"/>
      <c r="S3" s="293"/>
      <c r="T3" s="300"/>
      <c r="U3" s="87">
        <v>0.99998842592592585</v>
      </c>
      <c r="V3" s="88"/>
    </row>
    <row r="4" spans="1:31" ht="16.5" customHeight="1" x14ac:dyDescent="0.2">
      <c r="A4" s="309" t="s">
        <v>84</v>
      </c>
      <c r="B4" s="310"/>
      <c r="C4" s="310"/>
      <c r="D4" s="310"/>
      <c r="E4" s="310"/>
      <c r="F4" s="310"/>
      <c r="G4" s="310"/>
      <c r="H4" s="310"/>
      <c r="I4" s="310"/>
      <c r="J4" s="310"/>
      <c r="K4" s="310"/>
      <c r="L4" s="310"/>
      <c r="M4" s="310"/>
      <c r="N4" s="310"/>
      <c r="O4" s="310"/>
      <c r="P4" s="310"/>
      <c r="Q4" s="310"/>
      <c r="R4" s="310"/>
      <c r="S4" s="310"/>
      <c r="T4" s="310"/>
      <c r="U4" s="87"/>
      <c r="V4" s="88"/>
    </row>
    <row r="5" spans="1:31" s="86" customFormat="1" ht="16.7" customHeight="1" x14ac:dyDescent="0.2">
      <c r="A5" s="145" t="s">
        <v>60</v>
      </c>
      <c r="B5" s="145"/>
      <c r="C5" s="145"/>
      <c r="D5" s="145"/>
      <c r="E5" s="312"/>
      <c r="F5" s="313"/>
      <c r="G5" s="313"/>
      <c r="H5" s="313"/>
      <c r="I5" s="313"/>
      <c r="J5" s="314"/>
      <c r="K5" s="301" t="s">
        <v>30</v>
      </c>
      <c r="L5" s="302"/>
      <c r="M5" s="303"/>
      <c r="N5" s="303"/>
      <c r="O5" s="303"/>
      <c r="P5" s="303"/>
      <c r="Q5" s="84" t="s">
        <v>0</v>
      </c>
      <c r="R5" s="304"/>
      <c r="S5" s="305"/>
      <c r="T5" s="85" t="s">
        <v>79</v>
      </c>
      <c r="U5" s="44" t="s">
        <v>80</v>
      </c>
      <c r="V5" s="44">
        <v>609</v>
      </c>
      <c r="W5" s="44"/>
      <c r="X5" s="44"/>
      <c r="Y5" s="44"/>
      <c r="Z5" s="44"/>
      <c r="AA5" s="44"/>
      <c r="AB5" s="44"/>
      <c r="AC5" s="44"/>
      <c r="AD5" s="44"/>
      <c r="AE5" s="44"/>
    </row>
    <row r="6" spans="1:31" s="86" customFormat="1" ht="16.7" customHeight="1" x14ac:dyDescent="0.2">
      <c r="A6" s="145" t="s">
        <v>57</v>
      </c>
      <c r="B6" s="145"/>
      <c r="C6" s="145"/>
      <c r="D6" s="145"/>
      <c r="E6" s="126"/>
      <c r="F6" s="308"/>
      <c r="G6" s="308"/>
      <c r="H6" s="308"/>
      <c r="I6" s="308"/>
      <c r="J6" s="127"/>
      <c r="K6" s="301" t="s">
        <v>53</v>
      </c>
      <c r="L6" s="302"/>
      <c r="M6" s="303"/>
      <c r="N6" s="303"/>
      <c r="O6" s="303"/>
      <c r="P6" s="303"/>
      <c r="Q6" s="84" t="s">
        <v>0</v>
      </c>
      <c r="R6" s="304"/>
      <c r="S6" s="305"/>
      <c r="T6" s="20">
        <f>IF(OR(U6&lt;0,Z8&lt;0),0,+Z8+U6)</f>
        <v>0</v>
      </c>
      <c r="U6" s="45">
        <f>+V12</f>
        <v>0</v>
      </c>
      <c r="V6" s="44"/>
      <c r="W6" s="46" t="s">
        <v>76</v>
      </c>
      <c r="X6" s="47" t="s">
        <v>77</v>
      </c>
      <c r="Y6" s="46" t="s">
        <v>78</v>
      </c>
      <c r="Z6" s="48"/>
      <c r="AA6" s="49"/>
      <c r="AB6" s="44"/>
      <c r="AC6" s="44"/>
      <c r="AD6" s="44"/>
      <c r="AE6" s="44"/>
    </row>
    <row r="7" spans="1:31" ht="16.7" customHeight="1" x14ac:dyDescent="0.2">
      <c r="A7" s="311" t="s">
        <v>85</v>
      </c>
      <c r="B7" s="148"/>
      <c r="C7" s="148"/>
      <c r="D7" s="148"/>
      <c r="E7" s="148"/>
      <c r="F7" s="148"/>
      <c r="G7" s="148"/>
      <c r="H7" s="148"/>
      <c r="I7" s="148"/>
      <c r="J7" s="148"/>
      <c r="K7" s="148"/>
      <c r="L7" s="148"/>
      <c r="M7" s="148"/>
      <c r="N7" s="148"/>
      <c r="O7" s="148"/>
      <c r="P7" s="148"/>
      <c r="Q7" s="148"/>
      <c r="R7" s="148"/>
      <c r="S7" s="148"/>
      <c r="T7" s="148"/>
      <c r="U7" s="45"/>
      <c r="W7" s="46"/>
      <c r="X7" s="47"/>
      <c r="Y7" s="46"/>
      <c r="Z7" s="48"/>
      <c r="AA7" s="49"/>
    </row>
    <row r="8" spans="1:31" s="86" customFormat="1" ht="16.7" customHeight="1" x14ac:dyDescent="0.2">
      <c r="A8" s="145" t="s">
        <v>48</v>
      </c>
      <c r="B8" s="145"/>
      <c r="C8" s="145"/>
      <c r="D8" s="145"/>
      <c r="E8" s="315"/>
      <c r="F8" s="316"/>
      <c r="G8" s="316"/>
      <c r="H8" s="316"/>
      <c r="I8" s="316"/>
      <c r="J8" s="317"/>
      <c r="K8" s="131" t="s">
        <v>47</v>
      </c>
      <c r="L8" s="131"/>
      <c r="M8" s="306"/>
      <c r="N8" s="306"/>
      <c r="O8" s="306"/>
      <c r="P8" s="306"/>
      <c r="Q8" s="306"/>
      <c r="R8" s="306"/>
      <c r="S8" s="306"/>
      <c r="T8" s="307"/>
      <c r="U8" s="58">
        <f>+W12+X12</f>
        <v>0</v>
      </c>
      <c r="V8" s="44"/>
      <c r="W8" s="45">
        <f>IF(U8&lt;6,1,0)</f>
        <v>1</v>
      </c>
      <c r="X8" s="45">
        <f>IF(U8&lt;=12,IF(U8&gt;=6,1,0),0)</f>
        <v>0</v>
      </c>
      <c r="Y8" s="45">
        <f>IF(U8&gt;12,1,0)</f>
        <v>0</v>
      </c>
      <c r="Z8" s="48">
        <f>+X8+Y8</f>
        <v>0</v>
      </c>
      <c r="AA8" s="49"/>
      <c r="AB8" s="44"/>
      <c r="AC8" s="44"/>
      <c r="AD8" s="44"/>
      <c r="AE8" s="44"/>
    </row>
    <row r="9" spans="1:31" s="86" customFormat="1" ht="16.7" customHeight="1" x14ac:dyDescent="0.2">
      <c r="A9" s="145" t="s">
        <v>71</v>
      </c>
      <c r="B9" s="145"/>
      <c r="C9" s="145"/>
      <c r="D9" s="145"/>
      <c r="E9" s="318"/>
      <c r="F9" s="319"/>
      <c r="G9" s="319"/>
      <c r="H9" s="319"/>
      <c r="I9" s="319"/>
      <c r="J9" s="320"/>
      <c r="K9" s="131" t="s">
        <v>6</v>
      </c>
      <c r="L9" s="131"/>
      <c r="M9" s="306"/>
      <c r="N9" s="306"/>
      <c r="O9" s="306"/>
      <c r="P9" s="306"/>
      <c r="Q9" s="306"/>
      <c r="R9" s="306"/>
      <c r="S9" s="306"/>
      <c r="T9" s="307"/>
      <c r="U9" s="59">
        <f>+M5+R5</f>
        <v>0</v>
      </c>
      <c r="V9" s="44"/>
      <c r="W9" s="44"/>
      <c r="X9" s="44"/>
      <c r="Y9" s="44"/>
      <c r="Z9" s="44"/>
      <c r="AA9" s="44"/>
      <c r="AB9" s="44"/>
      <c r="AC9" s="44"/>
      <c r="AD9" s="44"/>
      <c r="AE9" s="44"/>
    </row>
    <row r="10" spans="1:31" s="86" customFormat="1" ht="17.25" customHeight="1" x14ac:dyDescent="0.2">
      <c r="A10" s="145" t="s">
        <v>59</v>
      </c>
      <c r="B10" s="145"/>
      <c r="C10" s="145"/>
      <c r="D10" s="145"/>
      <c r="E10" s="117"/>
      <c r="F10" s="117"/>
      <c r="G10" s="117"/>
      <c r="H10" s="117"/>
      <c r="I10" s="117"/>
      <c r="J10" s="117"/>
      <c r="K10" s="117"/>
      <c r="L10" s="117"/>
      <c r="M10" s="117"/>
      <c r="N10" s="117"/>
      <c r="O10" s="117"/>
      <c r="P10" s="117"/>
      <c r="Q10" s="117"/>
      <c r="R10" s="117"/>
      <c r="S10" s="117"/>
      <c r="T10" s="118"/>
      <c r="U10" s="59">
        <f>+M6+R6</f>
        <v>0</v>
      </c>
      <c r="V10" s="59">
        <f>+U10-U9</f>
        <v>0</v>
      </c>
      <c r="W10" s="44"/>
      <c r="X10" s="44"/>
      <c r="Y10" s="44"/>
      <c r="Z10" s="44"/>
      <c r="AA10" s="44"/>
      <c r="AB10" s="44"/>
      <c r="AC10" s="44"/>
      <c r="AD10" s="44"/>
      <c r="AE10" s="44"/>
    </row>
    <row r="11" spans="1:31" s="86" customFormat="1" ht="16.5" customHeight="1" x14ac:dyDescent="0.2">
      <c r="A11" s="145" t="s">
        <v>81</v>
      </c>
      <c r="B11" s="145"/>
      <c r="C11" s="145"/>
      <c r="D11" s="145"/>
      <c r="E11" s="117"/>
      <c r="F11" s="117"/>
      <c r="G11" s="117"/>
      <c r="H11" s="117"/>
      <c r="I11" s="117"/>
      <c r="J11" s="117"/>
      <c r="K11" s="117"/>
      <c r="L11" s="117"/>
      <c r="M11" s="117"/>
      <c r="N11" s="117"/>
      <c r="O11" s="117"/>
      <c r="P11" s="117"/>
      <c r="Q11" s="117"/>
      <c r="R11" s="117"/>
      <c r="S11" s="117"/>
      <c r="T11" s="118"/>
      <c r="U11" s="44"/>
      <c r="V11" s="60">
        <f>+V10</f>
        <v>0</v>
      </c>
      <c r="W11" s="44"/>
      <c r="X11" s="44"/>
      <c r="Y11" s="44"/>
      <c r="Z11" s="44"/>
      <c r="AA11" s="44"/>
      <c r="AB11" s="44"/>
      <c r="AC11" s="44"/>
      <c r="AD11" s="44"/>
      <c r="AE11" s="44"/>
    </row>
    <row r="12" spans="1:31" ht="20.45" customHeight="1" x14ac:dyDescent="0.2">
      <c r="A12" s="292"/>
      <c r="B12" s="293"/>
      <c r="C12" s="293"/>
      <c r="D12" s="293"/>
      <c r="E12" s="135"/>
      <c r="F12" s="135"/>
      <c r="G12" s="135"/>
      <c r="H12" s="135"/>
      <c r="I12" s="135"/>
      <c r="J12" s="135"/>
      <c r="K12" s="135"/>
      <c r="L12" s="135"/>
      <c r="M12" s="135"/>
      <c r="N12" s="135"/>
      <c r="O12" s="135"/>
      <c r="P12" s="135"/>
      <c r="Q12" s="135"/>
      <c r="R12" s="135"/>
      <c r="S12" s="135"/>
      <c r="T12" s="135"/>
      <c r="U12" s="44">
        <f>IF(OR(R5&lt;=0,R6&lt;=0),0,MINUTE(V10))</f>
        <v>0</v>
      </c>
      <c r="V12" s="44">
        <f>IF(V11&lt;0,0,DAY(V11))</f>
        <v>0</v>
      </c>
      <c r="W12" s="61">
        <f>IF(V10&lt;0,0,HOUR(V11))</f>
        <v>0</v>
      </c>
      <c r="X12" s="62">
        <f>+U12/60</f>
        <v>0</v>
      </c>
    </row>
    <row r="13" spans="1:31" ht="17.25" customHeight="1" x14ac:dyDescent="0.2">
      <c r="A13" s="294" t="s">
        <v>50</v>
      </c>
      <c r="B13" s="295"/>
      <c r="C13" s="295"/>
      <c r="D13" s="295"/>
      <c r="E13" s="295"/>
      <c r="F13" s="295"/>
      <c r="G13" s="295"/>
      <c r="H13" s="295"/>
      <c r="I13" s="295"/>
      <c r="J13" s="295"/>
      <c r="K13" s="295"/>
      <c r="L13" s="295"/>
      <c r="M13" s="295"/>
      <c r="N13" s="295"/>
      <c r="O13" s="295"/>
      <c r="P13" s="295"/>
      <c r="Q13" s="295"/>
      <c r="R13" s="295"/>
      <c r="S13" s="295"/>
      <c r="T13" s="295"/>
    </row>
    <row r="14" spans="1:31" ht="15.2" customHeight="1" x14ac:dyDescent="0.2">
      <c r="A14" s="291" t="s">
        <v>42</v>
      </c>
      <c r="B14" s="260"/>
      <c r="C14" s="291" t="s">
        <v>26</v>
      </c>
      <c r="D14" s="260"/>
      <c r="E14" s="259"/>
      <c r="F14" s="260"/>
      <c r="G14" s="260"/>
      <c r="H14" s="259" t="s">
        <v>25</v>
      </c>
      <c r="I14" s="260"/>
      <c r="J14" s="260"/>
      <c r="K14" s="69" t="s">
        <v>42</v>
      </c>
      <c r="L14" s="291" t="s">
        <v>55</v>
      </c>
      <c r="M14" s="260"/>
      <c r="N14" s="260"/>
      <c r="O14" s="291" t="s">
        <v>44</v>
      </c>
      <c r="P14" s="260"/>
      <c r="Q14" s="260"/>
      <c r="R14" s="287" t="s">
        <v>29</v>
      </c>
      <c r="S14" s="288"/>
      <c r="T14" s="291" t="s">
        <v>9</v>
      </c>
    </row>
    <row r="15" spans="1:31" ht="16.7" customHeight="1" x14ac:dyDescent="0.2">
      <c r="A15" s="225" t="s">
        <v>21</v>
      </c>
      <c r="B15" s="224"/>
      <c r="C15" s="223" t="s">
        <v>86</v>
      </c>
      <c r="D15" s="224"/>
      <c r="E15" s="223" t="s">
        <v>14</v>
      </c>
      <c r="F15" s="224"/>
      <c r="G15" s="224"/>
      <c r="H15" s="223" t="s">
        <v>20</v>
      </c>
      <c r="I15" s="224"/>
      <c r="J15" s="224"/>
      <c r="K15" s="70" t="s">
        <v>87</v>
      </c>
      <c r="L15" s="225" t="s">
        <v>41</v>
      </c>
      <c r="M15" s="224"/>
      <c r="N15" s="224"/>
      <c r="O15" s="225" t="s">
        <v>23</v>
      </c>
      <c r="P15" s="224"/>
      <c r="Q15" s="224"/>
      <c r="R15" s="289"/>
      <c r="S15" s="290"/>
      <c r="T15" s="225"/>
    </row>
    <row r="16" spans="1:31" ht="16.7" customHeight="1" x14ac:dyDescent="0.2">
      <c r="A16" s="271"/>
      <c r="B16" s="272"/>
      <c r="C16" s="273"/>
      <c r="D16" s="274"/>
      <c r="E16" s="109"/>
      <c r="F16" s="110"/>
      <c r="G16" s="110"/>
      <c r="H16" s="109"/>
      <c r="I16" s="110"/>
      <c r="J16" s="110"/>
      <c r="K16" s="64"/>
      <c r="L16" s="109"/>
      <c r="M16" s="110"/>
      <c r="N16" s="110"/>
      <c r="O16" s="275"/>
      <c r="P16" s="276"/>
      <c r="Q16" s="276"/>
      <c r="R16" s="269"/>
      <c r="S16" s="270"/>
      <c r="T16" s="66"/>
    </row>
    <row r="17" spans="1:31" ht="18.2" customHeight="1" x14ac:dyDescent="0.2">
      <c r="A17" s="271"/>
      <c r="B17" s="272"/>
      <c r="C17" s="273"/>
      <c r="D17" s="274"/>
      <c r="E17" s="109"/>
      <c r="F17" s="110"/>
      <c r="G17" s="110"/>
      <c r="H17" s="109"/>
      <c r="I17" s="110"/>
      <c r="J17" s="110"/>
      <c r="K17" s="64"/>
      <c r="L17" s="109"/>
      <c r="M17" s="110"/>
      <c r="N17" s="110"/>
      <c r="O17" s="275"/>
      <c r="P17" s="276"/>
      <c r="Q17" s="276"/>
      <c r="R17" s="269"/>
      <c r="S17" s="270"/>
      <c r="T17" s="66"/>
    </row>
    <row r="18" spans="1:31" ht="18.2" customHeight="1" x14ac:dyDescent="0.2">
      <c r="A18" s="271"/>
      <c r="B18" s="272"/>
      <c r="C18" s="273"/>
      <c r="D18" s="274"/>
      <c r="E18" s="109"/>
      <c r="F18" s="110"/>
      <c r="G18" s="110"/>
      <c r="H18" s="109"/>
      <c r="I18" s="110"/>
      <c r="J18" s="110"/>
      <c r="K18" s="64"/>
      <c r="L18" s="109"/>
      <c r="M18" s="110"/>
      <c r="N18" s="110"/>
      <c r="O18" s="275"/>
      <c r="P18" s="276"/>
      <c r="Q18" s="276"/>
      <c r="R18" s="269"/>
      <c r="S18" s="270"/>
      <c r="T18" s="66"/>
    </row>
    <row r="19" spans="1:31" ht="18.2" customHeight="1" x14ac:dyDescent="0.2">
      <c r="A19" s="271"/>
      <c r="B19" s="272"/>
      <c r="C19" s="273"/>
      <c r="D19" s="274"/>
      <c r="E19" s="109"/>
      <c r="F19" s="110"/>
      <c r="G19" s="110"/>
      <c r="H19" s="109"/>
      <c r="I19" s="110"/>
      <c r="J19" s="110"/>
      <c r="K19" s="64"/>
      <c r="L19" s="109"/>
      <c r="M19" s="110"/>
      <c r="N19" s="110"/>
      <c r="O19" s="275"/>
      <c r="P19" s="276"/>
      <c r="Q19" s="276"/>
      <c r="R19" s="269"/>
      <c r="S19" s="270"/>
      <c r="T19" s="66"/>
    </row>
    <row r="20" spans="1:31" ht="16.7" customHeight="1" x14ac:dyDescent="0.2">
      <c r="A20" s="271"/>
      <c r="B20" s="272"/>
      <c r="C20" s="273"/>
      <c r="D20" s="274"/>
      <c r="E20" s="109"/>
      <c r="F20" s="110"/>
      <c r="G20" s="110"/>
      <c r="H20" s="109"/>
      <c r="I20" s="110"/>
      <c r="J20" s="110"/>
      <c r="K20" s="64"/>
      <c r="L20" s="109"/>
      <c r="M20" s="110"/>
      <c r="N20" s="110"/>
      <c r="O20" s="275"/>
      <c r="P20" s="276"/>
      <c r="Q20" s="276"/>
      <c r="R20" s="269"/>
      <c r="S20" s="270"/>
      <c r="T20" s="66"/>
    </row>
    <row r="21" spans="1:31" ht="16.7" customHeight="1" x14ac:dyDescent="0.2">
      <c r="A21" s="271"/>
      <c r="B21" s="272"/>
      <c r="C21" s="273"/>
      <c r="D21" s="274"/>
      <c r="E21" s="109"/>
      <c r="F21" s="110"/>
      <c r="G21" s="110"/>
      <c r="H21" s="109"/>
      <c r="I21" s="110"/>
      <c r="J21" s="110"/>
      <c r="K21" s="64"/>
      <c r="L21" s="109"/>
      <c r="M21" s="110"/>
      <c r="N21" s="110"/>
      <c r="O21" s="275"/>
      <c r="P21" s="276"/>
      <c r="Q21" s="276"/>
      <c r="R21" s="269"/>
      <c r="S21" s="270"/>
      <c r="T21" s="66"/>
    </row>
    <row r="22" spans="1:31" ht="18.2" customHeight="1" x14ac:dyDescent="0.2">
      <c r="A22" s="277"/>
      <c r="B22" s="278"/>
      <c r="C22" s="279"/>
      <c r="D22" s="280"/>
      <c r="E22" s="281"/>
      <c r="F22" s="282"/>
      <c r="G22" s="283"/>
      <c r="H22" s="281"/>
      <c r="I22" s="282"/>
      <c r="J22" s="283"/>
      <c r="K22" s="64"/>
      <c r="L22" s="281"/>
      <c r="M22" s="282"/>
      <c r="N22" s="283"/>
      <c r="O22" s="284"/>
      <c r="P22" s="285"/>
      <c r="Q22" s="286"/>
      <c r="R22" s="269"/>
      <c r="S22" s="270"/>
      <c r="T22" s="66"/>
    </row>
    <row r="23" spans="1:31" ht="16.7" customHeight="1" x14ac:dyDescent="0.2">
      <c r="A23" s="277"/>
      <c r="B23" s="278"/>
      <c r="C23" s="279"/>
      <c r="D23" s="280"/>
      <c r="E23" s="281"/>
      <c r="F23" s="282"/>
      <c r="G23" s="283"/>
      <c r="H23" s="281"/>
      <c r="I23" s="282"/>
      <c r="J23" s="283"/>
      <c r="K23" s="64"/>
      <c r="L23" s="281"/>
      <c r="M23" s="282"/>
      <c r="N23" s="283"/>
      <c r="O23" s="284"/>
      <c r="P23" s="285"/>
      <c r="Q23" s="286"/>
      <c r="R23" s="269"/>
      <c r="S23" s="270"/>
      <c r="T23" s="66"/>
    </row>
    <row r="24" spans="1:31" ht="16.7" customHeight="1" x14ac:dyDescent="0.2">
      <c r="A24" s="271"/>
      <c r="B24" s="272"/>
      <c r="C24" s="273"/>
      <c r="D24" s="274"/>
      <c r="E24" s="109"/>
      <c r="F24" s="110"/>
      <c r="G24" s="110"/>
      <c r="H24" s="109"/>
      <c r="I24" s="110"/>
      <c r="J24" s="110"/>
      <c r="K24" s="64"/>
      <c r="L24" s="109"/>
      <c r="M24" s="110"/>
      <c r="N24" s="110"/>
      <c r="O24" s="275"/>
      <c r="P24" s="276"/>
      <c r="Q24" s="276"/>
      <c r="R24" s="269"/>
      <c r="S24" s="270"/>
      <c r="T24" s="66"/>
    </row>
    <row r="25" spans="1:31" ht="16.7" customHeight="1" x14ac:dyDescent="0.2">
      <c r="A25" s="271"/>
      <c r="B25" s="272"/>
      <c r="C25" s="273"/>
      <c r="D25" s="274"/>
      <c r="E25" s="109"/>
      <c r="F25" s="110"/>
      <c r="G25" s="110"/>
      <c r="H25" s="109"/>
      <c r="I25" s="110"/>
      <c r="J25" s="110"/>
      <c r="K25" s="64"/>
      <c r="L25" s="109"/>
      <c r="M25" s="110"/>
      <c r="N25" s="110"/>
      <c r="O25" s="275"/>
      <c r="P25" s="276"/>
      <c r="Q25" s="276"/>
      <c r="R25" s="269"/>
      <c r="S25" s="270"/>
      <c r="T25" s="66"/>
    </row>
    <row r="26" spans="1:31" ht="16.7" customHeight="1" x14ac:dyDescent="0.2">
      <c r="A26" s="271"/>
      <c r="B26" s="272"/>
      <c r="C26" s="273"/>
      <c r="D26" s="274"/>
      <c r="E26" s="109"/>
      <c r="F26" s="110"/>
      <c r="G26" s="110"/>
      <c r="H26" s="109"/>
      <c r="I26" s="110"/>
      <c r="J26" s="110"/>
      <c r="K26" s="64"/>
      <c r="L26" s="109"/>
      <c r="M26" s="110"/>
      <c r="N26" s="110"/>
      <c r="O26" s="275"/>
      <c r="P26" s="276"/>
      <c r="Q26" s="276"/>
      <c r="R26" s="269"/>
      <c r="S26" s="270"/>
      <c r="T26" s="66"/>
    </row>
    <row r="27" spans="1:31" ht="16.7" customHeight="1" x14ac:dyDescent="0.2">
      <c r="A27" s="271"/>
      <c r="B27" s="272"/>
      <c r="C27" s="273"/>
      <c r="D27" s="274"/>
      <c r="E27" s="109"/>
      <c r="F27" s="110"/>
      <c r="G27" s="110"/>
      <c r="H27" s="109"/>
      <c r="I27" s="110"/>
      <c r="J27" s="110"/>
      <c r="K27" s="64"/>
      <c r="L27" s="109"/>
      <c r="M27" s="110"/>
      <c r="N27" s="110"/>
      <c r="O27" s="275"/>
      <c r="P27" s="276"/>
      <c r="Q27" s="276"/>
      <c r="R27" s="269"/>
      <c r="S27" s="270"/>
      <c r="T27" s="66"/>
    </row>
    <row r="28" spans="1:31" ht="16.7" customHeight="1" x14ac:dyDescent="0.2">
      <c r="A28" s="259"/>
      <c r="B28" s="260"/>
      <c r="C28" s="260"/>
      <c r="D28" s="260"/>
      <c r="E28" s="260"/>
      <c r="F28" s="260"/>
      <c r="G28" s="260"/>
      <c r="H28" s="260"/>
      <c r="I28" s="260"/>
      <c r="J28" s="260"/>
      <c r="K28" s="260"/>
      <c r="L28" s="261" t="s">
        <v>13</v>
      </c>
      <c r="M28" s="176"/>
      <c r="N28" s="176"/>
      <c r="O28" s="262">
        <f>SUM(O15:Q27)</f>
        <v>0</v>
      </c>
      <c r="P28" s="263"/>
      <c r="Q28" s="263"/>
      <c r="R28" s="264" t="s">
        <v>13</v>
      </c>
      <c r="S28" s="265"/>
      <c r="T28" s="10">
        <f>SUM(T15:T27)</f>
        <v>0</v>
      </c>
    </row>
    <row r="29" spans="1:31" s="9" customFormat="1" ht="16.5" customHeight="1" x14ac:dyDescent="0.2">
      <c r="A29" s="145"/>
      <c r="B29" s="146"/>
      <c r="C29" s="146"/>
      <c r="D29" s="146"/>
      <c r="E29" s="146"/>
      <c r="F29" s="146"/>
      <c r="G29" s="146"/>
      <c r="H29" s="146"/>
      <c r="I29" s="146"/>
      <c r="J29" s="146"/>
      <c r="K29" s="146"/>
      <c r="L29" s="145" t="s">
        <v>16</v>
      </c>
      <c r="M29" s="146"/>
      <c r="N29" s="146"/>
      <c r="O29" s="253"/>
      <c r="P29" s="141"/>
      <c r="Q29" s="141"/>
      <c r="R29" s="266"/>
      <c r="S29" s="267"/>
      <c r="T29" s="268"/>
      <c r="U29" s="50"/>
      <c r="V29" s="50"/>
      <c r="W29" s="50"/>
      <c r="X29" s="50"/>
      <c r="Y29" s="50"/>
      <c r="Z29" s="50"/>
      <c r="AA29" s="50"/>
      <c r="AB29" s="50"/>
      <c r="AC29" s="50"/>
      <c r="AD29" s="50"/>
      <c r="AE29" s="50"/>
    </row>
    <row r="30" spans="1:31" ht="19.7" customHeight="1" x14ac:dyDescent="0.2">
      <c r="A30" s="144"/>
      <c r="B30" s="144"/>
      <c r="C30" s="144"/>
      <c r="D30" s="144"/>
      <c r="E30" s="144"/>
      <c r="F30" s="144"/>
      <c r="G30" s="144"/>
      <c r="H30" s="144"/>
      <c r="I30" s="144"/>
      <c r="J30" s="144"/>
      <c r="K30" s="144"/>
      <c r="L30" s="144"/>
      <c r="M30" s="144"/>
      <c r="N30" s="144"/>
      <c r="O30" s="144"/>
      <c r="P30" s="144"/>
      <c r="Q30" s="144"/>
      <c r="R30" s="144"/>
      <c r="S30" s="144"/>
      <c r="T30" s="144"/>
    </row>
    <row r="31" spans="1:31" ht="16.5" customHeight="1" x14ac:dyDescent="0.2">
      <c r="A31" s="147" t="s">
        <v>49</v>
      </c>
      <c r="B31" s="148"/>
      <c r="C31" s="148"/>
      <c r="D31" s="148"/>
      <c r="E31" s="148"/>
      <c r="F31" s="148"/>
      <c r="G31" s="148"/>
      <c r="H31" s="148"/>
      <c r="I31" s="148"/>
      <c r="J31" s="148"/>
      <c r="K31" s="148"/>
      <c r="L31" s="148"/>
      <c r="M31" s="148"/>
      <c r="N31" s="148"/>
      <c r="O31" s="148"/>
      <c r="P31" s="148"/>
      <c r="Q31" s="148"/>
      <c r="R31" s="148"/>
      <c r="S31" s="148"/>
      <c r="T31" s="148"/>
    </row>
    <row r="32" spans="1:31" ht="15.95" customHeight="1" x14ac:dyDescent="0.2">
      <c r="A32" s="164"/>
      <c r="B32" s="165"/>
      <c r="C32" s="165"/>
      <c r="D32" s="165"/>
      <c r="E32" s="165"/>
      <c r="F32" s="165"/>
      <c r="G32" s="165"/>
      <c r="H32" s="165"/>
      <c r="I32" s="165"/>
      <c r="J32" s="165"/>
      <c r="K32" s="165"/>
      <c r="L32" s="165"/>
      <c r="M32" s="165"/>
      <c r="N32" s="165"/>
      <c r="O32" s="166" t="s">
        <v>2</v>
      </c>
      <c r="P32" s="146"/>
      <c r="Q32" s="146"/>
      <c r="R32" s="167" t="s">
        <v>46</v>
      </c>
      <c r="S32" s="168"/>
      <c r="T32" s="71" t="s">
        <v>9</v>
      </c>
    </row>
    <row r="33" spans="1:31" ht="15.95" customHeight="1" x14ac:dyDescent="0.2">
      <c r="A33" s="106" t="s">
        <v>68</v>
      </c>
      <c r="B33" s="107"/>
      <c r="C33" s="107"/>
      <c r="D33" s="107"/>
      <c r="E33" s="107"/>
      <c r="F33" s="107"/>
      <c r="G33" s="107"/>
      <c r="H33" s="107"/>
      <c r="I33" s="107"/>
      <c r="J33" s="107"/>
      <c r="K33" s="107"/>
      <c r="L33" s="107"/>
      <c r="M33" s="107"/>
      <c r="N33" s="107"/>
      <c r="O33" s="256"/>
      <c r="P33" s="98"/>
      <c r="Q33" s="98"/>
      <c r="R33" s="257">
        <v>3.5</v>
      </c>
      <c r="S33" s="258"/>
      <c r="T33" s="11">
        <f>+O33*R33</f>
        <v>0</v>
      </c>
    </row>
    <row r="34" spans="1:31" ht="15.95" customHeight="1" x14ac:dyDescent="0.2">
      <c r="A34" s="234" t="s">
        <v>54</v>
      </c>
      <c r="B34" s="173"/>
      <c r="C34" s="173"/>
      <c r="D34" s="243" t="s">
        <v>10</v>
      </c>
      <c r="E34" s="244"/>
      <c r="F34" s="244"/>
      <c r="G34" s="244"/>
      <c r="H34" s="113"/>
      <c r="I34" s="114"/>
      <c r="J34" s="114"/>
      <c r="K34" s="114"/>
      <c r="L34" s="114"/>
      <c r="M34" s="114"/>
      <c r="N34" s="114"/>
      <c r="O34" s="245"/>
      <c r="P34" s="114"/>
      <c r="Q34" s="114"/>
      <c r="R34" s="246">
        <v>1</v>
      </c>
      <c r="S34" s="247"/>
      <c r="T34" s="12">
        <f>+O34*R34</f>
        <v>0</v>
      </c>
    </row>
    <row r="35" spans="1:31" s="9" customFormat="1" ht="16.5" customHeight="1" x14ac:dyDescent="0.2">
      <c r="A35" s="136" t="s">
        <v>7</v>
      </c>
      <c r="B35" s="137"/>
      <c r="C35" s="137"/>
      <c r="D35" s="248" t="s">
        <v>65</v>
      </c>
      <c r="E35" s="248"/>
      <c r="F35" s="248"/>
      <c r="G35" s="249"/>
      <c r="H35" s="250"/>
      <c r="I35" s="251"/>
      <c r="J35" s="251"/>
      <c r="K35" s="251"/>
      <c r="L35" s="251"/>
      <c r="M35" s="251"/>
      <c r="N35" s="252"/>
      <c r="O35" s="253"/>
      <c r="P35" s="141"/>
      <c r="Q35" s="141"/>
      <c r="R35" s="254"/>
      <c r="S35" s="255"/>
      <c r="T35" s="14">
        <f>+O35*R35</f>
        <v>0</v>
      </c>
      <c r="U35" s="50"/>
      <c r="V35" s="50"/>
      <c r="W35" s="50"/>
      <c r="X35" s="50"/>
      <c r="Y35" s="50"/>
      <c r="Z35" s="50"/>
      <c r="AA35" s="50"/>
      <c r="AB35" s="50"/>
      <c r="AC35" s="50"/>
      <c r="AD35" s="50"/>
      <c r="AE35" s="50"/>
    </row>
    <row r="36" spans="1:31" ht="15.2" customHeight="1" x14ac:dyDescent="0.2">
      <c r="A36" s="236"/>
      <c r="B36" s="236"/>
      <c r="C36" s="236"/>
      <c r="D36" s="236"/>
      <c r="E36" s="236"/>
      <c r="F36" s="236"/>
      <c r="G36" s="236"/>
      <c r="H36" s="236"/>
      <c r="I36" s="236"/>
      <c r="J36" s="236"/>
      <c r="K36" s="236"/>
      <c r="L36" s="236"/>
      <c r="M36" s="236"/>
      <c r="N36" s="236"/>
      <c r="O36" s="236"/>
      <c r="P36" s="236"/>
      <c r="Q36" s="236"/>
      <c r="R36" s="236"/>
      <c r="S36" s="236"/>
      <c r="T36" s="236"/>
    </row>
    <row r="37" spans="1:31" ht="16.5" customHeight="1" x14ac:dyDescent="0.2">
      <c r="A37" s="72" t="s">
        <v>45</v>
      </c>
      <c r="B37" s="73"/>
      <c r="C37" s="73"/>
      <c r="D37" s="73"/>
      <c r="E37" s="73"/>
      <c r="F37" s="73"/>
      <c r="G37" s="73"/>
      <c r="H37" s="73"/>
      <c r="I37" s="73"/>
      <c r="J37" s="74"/>
      <c r="K37" s="75"/>
      <c r="L37" s="75"/>
      <c r="M37" s="237" t="s">
        <v>40</v>
      </c>
      <c r="N37" s="237"/>
      <c r="O37" s="237"/>
      <c r="P37" s="237"/>
      <c r="Q37" s="237"/>
      <c r="R37" s="237"/>
      <c r="S37" s="237"/>
      <c r="T37" s="75"/>
    </row>
    <row r="38" spans="1:31" ht="15.95" customHeight="1" x14ac:dyDescent="0.2">
      <c r="A38" s="76"/>
      <c r="B38" s="77"/>
      <c r="C38" s="77"/>
      <c r="D38" s="77"/>
      <c r="E38" s="77"/>
      <c r="F38" s="77"/>
      <c r="G38" s="77"/>
      <c r="H38" s="77"/>
      <c r="I38" s="77"/>
      <c r="J38" s="78"/>
      <c r="K38" s="80" t="s">
        <v>43</v>
      </c>
      <c r="L38" s="79" t="s">
        <v>46</v>
      </c>
      <c r="M38" s="238" t="s">
        <v>33</v>
      </c>
      <c r="N38" s="239"/>
      <c r="O38" s="240" t="s">
        <v>22</v>
      </c>
      <c r="P38" s="241"/>
      <c r="Q38" s="242"/>
      <c r="R38" s="226" t="s">
        <v>24</v>
      </c>
      <c r="S38" s="228"/>
      <c r="T38" s="81" t="s">
        <v>9</v>
      </c>
      <c r="U38" s="51"/>
    </row>
    <row r="39" spans="1:31" ht="15.95" customHeight="1" x14ac:dyDescent="0.2">
      <c r="A39" s="230" t="s">
        <v>66</v>
      </c>
      <c r="B39" s="231"/>
      <c r="C39" s="231"/>
      <c r="D39" s="231"/>
      <c r="E39" s="231"/>
      <c r="F39" s="231"/>
      <c r="G39" s="231"/>
      <c r="H39" s="231"/>
      <c r="I39" s="231"/>
      <c r="J39" s="231"/>
      <c r="K39" s="19">
        <f>IF(U6=0,IF(X8&gt;0,1,0),0)</f>
        <v>0</v>
      </c>
      <c r="L39" s="33">
        <v>200</v>
      </c>
      <c r="M39" s="65"/>
      <c r="N39" s="31">
        <f>IF(K39&gt;0,(L39*0.2)*M39,0)</f>
        <v>0</v>
      </c>
      <c r="O39" s="65"/>
      <c r="P39" s="232">
        <f>IF(K39&gt;0,(+L39*0.3)*O39,0)</f>
        <v>0</v>
      </c>
      <c r="Q39" s="233"/>
      <c r="R39" s="23"/>
      <c r="S39" s="32">
        <f>ROUND(IF(K39&gt;0,(+L39*0.5)*R39,0),0)</f>
        <v>0</v>
      </c>
      <c r="T39" s="53">
        <f>ROUND(IF(((K39*L39)-N39-P39-S39)&lt;0,0,((K39*L39)-N39-P39-S39)),0)</f>
        <v>0</v>
      </c>
    </row>
    <row r="40" spans="1:31" ht="15.2" customHeight="1" x14ac:dyDescent="0.2">
      <c r="A40" s="234" t="s">
        <v>67</v>
      </c>
      <c r="B40" s="235"/>
      <c r="C40" s="235"/>
      <c r="D40" s="235"/>
      <c r="E40" s="235"/>
      <c r="F40" s="235"/>
      <c r="G40" s="235"/>
      <c r="H40" s="235"/>
      <c r="I40" s="235"/>
      <c r="J40" s="235"/>
      <c r="K40" s="19">
        <f>IF(U6=0,IF(Y8&gt;0,1,0),0)</f>
        <v>0</v>
      </c>
      <c r="L40" s="34">
        <v>400</v>
      </c>
      <c r="M40" s="65"/>
      <c r="N40" s="31">
        <f>IF(K40&gt;0,(L40*0.2)*M40,0)</f>
        <v>0</v>
      </c>
      <c r="O40" s="30"/>
      <c r="P40" s="232">
        <f>IF(K40&gt;0,(+L40*0.3)*O40,0)</f>
        <v>0</v>
      </c>
      <c r="Q40" s="233"/>
      <c r="R40" s="16"/>
      <c r="S40" s="32">
        <f>ROUND(IF(K40&gt;0,(+L40*0.5)*R40,0),0)</f>
        <v>0</v>
      </c>
      <c r="T40" s="53">
        <f>ROUND(IF(((K40*L40)-N40-P40-S40)&lt;0,0,((K40*L40)-N40-P40-S40)),0)</f>
        <v>0</v>
      </c>
    </row>
    <row r="41" spans="1:31" s="9" customFormat="1" ht="16.5" customHeight="1" x14ac:dyDescent="0.2">
      <c r="A41" s="119" t="s">
        <v>61</v>
      </c>
      <c r="B41" s="165"/>
      <c r="C41" s="165"/>
      <c r="D41" s="165"/>
      <c r="E41" s="165"/>
      <c r="F41" s="165"/>
      <c r="G41" s="165"/>
      <c r="H41" s="165"/>
      <c r="I41" s="165"/>
      <c r="J41" s="165"/>
      <c r="K41" s="165"/>
      <c r="L41" s="165"/>
      <c r="M41" s="165"/>
      <c r="N41" s="165"/>
      <c r="O41" s="165"/>
      <c r="P41" s="165"/>
      <c r="Q41" s="165"/>
      <c r="R41" s="165"/>
      <c r="S41" s="165"/>
      <c r="T41" s="165"/>
      <c r="U41" s="50"/>
      <c r="V41" s="50"/>
      <c r="W41" s="50"/>
      <c r="X41" s="50"/>
      <c r="Y41" s="50"/>
      <c r="Z41" s="50"/>
      <c r="AA41" s="50"/>
      <c r="AB41" s="50"/>
      <c r="AC41" s="50"/>
      <c r="AD41" s="50"/>
      <c r="AE41" s="50"/>
    </row>
    <row r="42" spans="1:31" ht="18.95" customHeight="1" x14ac:dyDescent="0.2">
      <c r="A42" s="144"/>
      <c r="B42" s="144"/>
      <c r="C42" s="144"/>
      <c r="D42" s="144"/>
      <c r="E42" s="144"/>
      <c r="F42" s="144"/>
      <c r="G42" s="144"/>
      <c r="H42" s="144"/>
      <c r="I42" s="144"/>
      <c r="J42" s="144"/>
      <c r="K42" s="144"/>
      <c r="L42" s="144"/>
      <c r="M42" s="144"/>
      <c r="N42" s="144"/>
      <c r="O42" s="144"/>
      <c r="P42" s="144"/>
      <c r="Q42" s="144"/>
      <c r="R42" s="144"/>
      <c r="S42" s="144"/>
      <c r="T42" s="144"/>
    </row>
    <row r="43" spans="1:31" ht="16.5" customHeight="1" x14ac:dyDescent="0.2">
      <c r="A43" s="215" t="s">
        <v>12</v>
      </c>
      <c r="B43" s="216"/>
      <c r="C43" s="216"/>
      <c r="D43" s="216"/>
      <c r="E43" s="216"/>
      <c r="F43" s="216"/>
      <c r="G43" s="216"/>
      <c r="H43" s="216"/>
      <c r="I43" s="216"/>
      <c r="J43" s="216"/>
      <c r="K43" s="216"/>
      <c r="L43" s="216"/>
      <c r="M43" s="216"/>
      <c r="N43" s="216"/>
      <c r="O43" s="216"/>
      <c r="P43" s="216"/>
      <c r="Q43" s="216"/>
      <c r="R43" s="216"/>
      <c r="S43" s="216"/>
      <c r="T43" s="216"/>
    </row>
    <row r="44" spans="1:31" ht="15.95" customHeight="1" x14ac:dyDescent="0.2">
      <c r="A44" s="217" t="s">
        <v>27</v>
      </c>
      <c r="B44" s="218"/>
      <c r="C44" s="218"/>
      <c r="D44" s="218"/>
      <c r="E44" s="218"/>
      <c r="F44" s="218"/>
      <c r="G44" s="218"/>
      <c r="H44" s="218"/>
      <c r="I44" s="218"/>
      <c r="J44" s="218"/>
      <c r="K44" s="219" t="s">
        <v>39</v>
      </c>
      <c r="L44" s="218"/>
      <c r="M44" s="219" t="s">
        <v>35</v>
      </c>
      <c r="N44" s="218"/>
      <c r="O44" s="218"/>
      <c r="P44" s="218"/>
      <c r="Q44" s="220"/>
      <c r="R44" s="166" t="s">
        <v>37</v>
      </c>
      <c r="S44" s="166"/>
      <c r="T44" s="221" t="s">
        <v>9</v>
      </c>
    </row>
    <row r="45" spans="1:31" ht="15.95" customHeight="1" x14ac:dyDescent="0.2">
      <c r="A45" s="223" t="s">
        <v>15</v>
      </c>
      <c r="B45" s="224"/>
      <c r="C45" s="224"/>
      <c r="D45" s="224"/>
      <c r="E45" s="224"/>
      <c r="F45" s="224"/>
      <c r="G45" s="224"/>
      <c r="H45" s="224"/>
      <c r="I45" s="224"/>
      <c r="J45" s="224"/>
      <c r="K45" s="225"/>
      <c r="L45" s="224"/>
      <c r="M45" s="226" t="s">
        <v>8</v>
      </c>
      <c r="N45" s="227"/>
      <c r="O45" s="79" t="s">
        <v>1</v>
      </c>
      <c r="P45" s="228" t="s">
        <v>3</v>
      </c>
      <c r="Q45" s="229"/>
      <c r="R45" s="166"/>
      <c r="S45" s="166"/>
      <c r="T45" s="222"/>
    </row>
    <row r="46" spans="1:31" ht="15.75" customHeight="1" x14ac:dyDescent="0.2">
      <c r="A46" s="208"/>
      <c r="B46" s="208"/>
      <c r="C46" s="208"/>
      <c r="D46" s="208"/>
      <c r="E46" s="208"/>
      <c r="F46" s="208"/>
      <c r="G46" s="208"/>
      <c r="H46" s="208"/>
      <c r="I46" s="208"/>
      <c r="J46" s="208"/>
      <c r="K46" s="209"/>
      <c r="L46" s="208"/>
      <c r="M46" s="210"/>
      <c r="N46" s="211"/>
      <c r="O46" s="7" t="s">
        <v>1</v>
      </c>
      <c r="P46" s="212"/>
      <c r="Q46" s="213"/>
      <c r="R46" s="198"/>
      <c r="S46" s="198"/>
      <c r="T46" s="21"/>
    </row>
    <row r="47" spans="1:31" ht="15.75" customHeight="1" x14ac:dyDescent="0.2">
      <c r="A47" s="208"/>
      <c r="B47" s="208"/>
      <c r="C47" s="208"/>
      <c r="D47" s="208"/>
      <c r="E47" s="208"/>
      <c r="F47" s="208"/>
      <c r="G47" s="208"/>
      <c r="H47" s="208"/>
      <c r="I47" s="208"/>
      <c r="J47" s="208"/>
      <c r="K47" s="214"/>
      <c r="L47" s="208"/>
      <c r="M47" s="210"/>
      <c r="N47" s="211"/>
      <c r="O47" s="7" t="s">
        <v>1</v>
      </c>
      <c r="P47" s="212"/>
      <c r="Q47" s="213"/>
      <c r="R47" s="198"/>
      <c r="S47" s="198"/>
      <c r="T47" s="21"/>
    </row>
    <row r="48" spans="1:31" ht="15.75" customHeight="1" x14ac:dyDescent="0.2">
      <c r="A48" s="192"/>
      <c r="B48" s="192"/>
      <c r="C48" s="192"/>
      <c r="D48" s="192"/>
      <c r="E48" s="192"/>
      <c r="F48" s="192"/>
      <c r="G48" s="192"/>
      <c r="H48" s="192"/>
      <c r="I48" s="192"/>
      <c r="J48" s="192"/>
      <c r="K48" s="193"/>
      <c r="L48" s="192"/>
      <c r="M48" s="194"/>
      <c r="N48" s="195"/>
      <c r="O48" s="15" t="s">
        <v>1</v>
      </c>
      <c r="P48" s="196"/>
      <c r="Q48" s="197"/>
      <c r="R48" s="198"/>
      <c r="S48" s="198"/>
      <c r="T48" s="22"/>
    </row>
    <row r="49" spans="1:31" s="9" customFormat="1" ht="15.75" customHeight="1" x14ac:dyDescent="0.2">
      <c r="A49" s="199"/>
      <c r="B49" s="199"/>
      <c r="C49" s="199"/>
      <c r="D49" s="199"/>
      <c r="E49" s="199"/>
      <c r="F49" s="199"/>
      <c r="G49" s="199"/>
      <c r="H49" s="199"/>
      <c r="I49" s="199"/>
      <c r="J49" s="199"/>
      <c r="K49" s="200"/>
      <c r="L49" s="201"/>
      <c r="M49" s="202"/>
      <c r="N49" s="203"/>
      <c r="O49" s="17" t="s">
        <v>1</v>
      </c>
      <c r="P49" s="204"/>
      <c r="Q49" s="205"/>
      <c r="R49" s="206"/>
      <c r="S49" s="207"/>
      <c r="T49" s="13"/>
      <c r="U49" s="50"/>
      <c r="V49" s="50"/>
      <c r="W49" s="50"/>
      <c r="X49" s="50"/>
      <c r="Y49" s="50"/>
      <c r="Z49" s="50"/>
      <c r="AA49" s="50"/>
      <c r="AB49" s="50"/>
      <c r="AC49" s="50"/>
      <c r="AD49" s="50"/>
      <c r="AE49" s="50"/>
    </row>
    <row r="50" spans="1:31" ht="15.2" customHeight="1" x14ac:dyDescent="0.2">
      <c r="A50" s="183"/>
      <c r="B50" s="183"/>
      <c r="C50" s="183"/>
      <c r="D50" s="183"/>
      <c r="E50" s="183"/>
      <c r="F50" s="183"/>
      <c r="G50" s="183"/>
      <c r="H50" s="183"/>
      <c r="I50" s="183"/>
      <c r="J50" s="183"/>
      <c r="K50" s="183"/>
      <c r="L50" s="183"/>
      <c r="M50" s="183"/>
      <c r="N50" s="183"/>
      <c r="O50" s="183"/>
      <c r="P50" s="183"/>
      <c r="Q50" s="183"/>
      <c r="R50" s="183"/>
      <c r="S50" s="183"/>
      <c r="T50" s="183"/>
    </row>
    <row r="51" spans="1:31" ht="16.5" customHeight="1" x14ac:dyDescent="0.2">
      <c r="A51" s="152" t="s">
        <v>34</v>
      </c>
      <c r="B51" s="153"/>
      <c r="C51" s="153"/>
      <c r="D51" s="153"/>
      <c r="E51" s="153"/>
      <c r="F51" s="153"/>
      <c r="G51" s="153"/>
      <c r="H51" s="153"/>
      <c r="I51" s="153"/>
      <c r="J51" s="153"/>
      <c r="K51" s="153"/>
      <c r="L51" s="153"/>
      <c r="M51" s="153"/>
      <c r="N51" s="153"/>
      <c r="O51" s="153"/>
      <c r="P51" s="153"/>
      <c r="Q51" s="153"/>
      <c r="R51" s="153"/>
      <c r="S51" s="153"/>
      <c r="T51" s="154"/>
    </row>
    <row r="52" spans="1:31" ht="15.95" customHeight="1" x14ac:dyDescent="0.2">
      <c r="A52" s="184"/>
      <c r="B52" s="185"/>
      <c r="C52" s="185"/>
      <c r="D52" s="185"/>
      <c r="E52" s="185"/>
      <c r="F52" s="185"/>
      <c r="G52" s="185"/>
      <c r="H52" s="186"/>
      <c r="I52" s="167" t="s">
        <v>79</v>
      </c>
      <c r="J52" s="168"/>
      <c r="K52" s="82"/>
      <c r="L52" s="82"/>
      <c r="M52" s="166" t="s">
        <v>64</v>
      </c>
      <c r="N52" s="146"/>
      <c r="O52" s="146"/>
      <c r="P52" s="146"/>
      <c r="Q52" s="146"/>
      <c r="R52" s="146"/>
      <c r="S52" s="146"/>
      <c r="T52" s="166" t="s">
        <v>9</v>
      </c>
    </row>
    <row r="53" spans="1:31" ht="15.95" customHeight="1" x14ac:dyDescent="0.2">
      <c r="A53" s="187"/>
      <c r="B53" s="188"/>
      <c r="C53" s="188"/>
      <c r="D53" s="188"/>
      <c r="E53" s="188"/>
      <c r="F53" s="188"/>
      <c r="G53" s="188"/>
      <c r="H53" s="189"/>
      <c r="I53" s="190">
        <f>IF(U6&gt;0,U6,0)</f>
        <v>0</v>
      </c>
      <c r="J53" s="191"/>
      <c r="K53" s="71" t="s">
        <v>43</v>
      </c>
      <c r="L53" s="71" t="s">
        <v>63</v>
      </c>
      <c r="M53" s="166" t="s">
        <v>33</v>
      </c>
      <c r="N53" s="146"/>
      <c r="O53" s="166" t="s">
        <v>22</v>
      </c>
      <c r="P53" s="146"/>
      <c r="Q53" s="146"/>
      <c r="R53" s="167" t="s">
        <v>24</v>
      </c>
      <c r="S53" s="168"/>
      <c r="T53" s="146"/>
    </row>
    <row r="54" spans="1:31" ht="15.95" customHeight="1" x14ac:dyDescent="0.2">
      <c r="A54" s="171"/>
      <c r="B54" s="174" t="s">
        <v>62</v>
      </c>
      <c r="C54" s="175"/>
      <c r="D54" s="175"/>
      <c r="E54" s="106" t="s">
        <v>19</v>
      </c>
      <c r="F54" s="107"/>
      <c r="G54" s="107"/>
      <c r="H54" s="107"/>
      <c r="I54" s="107"/>
      <c r="J54" s="107"/>
      <c r="K54" s="19"/>
      <c r="L54" s="89">
        <v>609</v>
      </c>
      <c r="M54" s="25"/>
      <c r="N54" s="35">
        <f>IF(K54&gt;0,(L54*0.2)*M54,0)</f>
        <v>0</v>
      </c>
      <c r="O54" s="65"/>
      <c r="P54" s="177">
        <f>IF(K54&gt;0,(+L54*0.3)*O54,0)</f>
        <v>0</v>
      </c>
      <c r="Q54" s="178"/>
      <c r="R54" s="24"/>
      <c r="S54" s="32">
        <f>IF(K54&gt;0,(+L54*0.5)*R54,0)</f>
        <v>0</v>
      </c>
      <c r="T54" s="11">
        <f>ROUND((K54*L54)-N54-P54-S54,0)</f>
        <v>0</v>
      </c>
    </row>
    <row r="55" spans="1:31" ht="15.95" customHeight="1" x14ac:dyDescent="0.2">
      <c r="A55" s="171"/>
      <c r="B55" s="174"/>
      <c r="C55" s="175"/>
      <c r="D55" s="175"/>
      <c r="E55" s="129" t="s">
        <v>28</v>
      </c>
      <c r="F55" s="130"/>
      <c r="G55" s="130"/>
      <c r="H55" s="130"/>
      <c r="I55" s="130"/>
      <c r="J55" s="130"/>
      <c r="K55" s="29"/>
      <c r="L55" s="90">
        <v>170</v>
      </c>
      <c r="M55" s="25"/>
      <c r="N55" s="35">
        <f t="shared" ref="N55:N56" si="0">IF(K55&gt;0,(L55*0.2)*M55,0)</f>
        <v>0</v>
      </c>
      <c r="O55" s="27"/>
      <c r="P55" s="177">
        <f t="shared" ref="P55:P56" si="1">IF(K55&gt;0,(+L55*0.3)*O55,0)</f>
        <v>0</v>
      </c>
      <c r="Q55" s="178"/>
      <c r="R55" s="5"/>
      <c r="S55" s="32">
        <f t="shared" ref="S55:S56" si="2">IF(K55&gt;0,(+L55*0.5)*R55,0)</f>
        <v>0</v>
      </c>
      <c r="T55" s="11">
        <f t="shared" ref="T55:T57" si="3">ROUND((K55*L55)-N55-P55-S55,0)</f>
        <v>0</v>
      </c>
    </row>
    <row r="56" spans="1:31" ht="16.7" customHeight="1" x14ac:dyDescent="0.2">
      <c r="A56" s="172"/>
      <c r="B56" s="176"/>
      <c r="C56" s="176"/>
      <c r="D56" s="176"/>
      <c r="E56" s="129" t="s">
        <v>56</v>
      </c>
      <c r="F56" s="130"/>
      <c r="G56" s="130"/>
      <c r="H56" s="130"/>
      <c r="I56" s="130"/>
      <c r="J56" s="130"/>
      <c r="K56" s="29"/>
      <c r="L56" s="90">
        <v>94</v>
      </c>
      <c r="M56" s="25"/>
      <c r="N56" s="35">
        <f t="shared" si="0"/>
        <v>0</v>
      </c>
      <c r="O56" s="27"/>
      <c r="P56" s="177">
        <f t="shared" si="1"/>
        <v>0</v>
      </c>
      <c r="Q56" s="178"/>
      <c r="R56" s="5"/>
      <c r="S56" s="32">
        <f t="shared" si="2"/>
        <v>0</v>
      </c>
      <c r="T56" s="11">
        <f t="shared" si="3"/>
        <v>0</v>
      </c>
    </row>
    <row r="57" spans="1:31" ht="16.5" customHeight="1" x14ac:dyDescent="0.2">
      <c r="A57" s="173"/>
      <c r="B57" s="176"/>
      <c r="C57" s="176"/>
      <c r="D57" s="176"/>
      <c r="E57" s="179" t="str">
        <f>IF(Z8=1,"Siste døgn over 6 timer","Siste døgn under 6 timer")</f>
        <v>Siste døgn under 6 timer</v>
      </c>
      <c r="F57" s="180"/>
      <c r="G57" s="180"/>
      <c r="H57" s="180"/>
      <c r="I57" s="180"/>
      <c r="J57" s="180"/>
      <c r="K57" s="54">
        <f>IF(U6&gt;0,IF(OR(X8&gt;0,Y8&gt;0),1,0),0)</f>
        <v>0</v>
      </c>
      <c r="L57" s="91">
        <f>IF(K57&gt;0,IF(Z8&gt;0,IF(K54&gt;0,L54,IF(K55&gt;0,L55,IF(K56&gt;0,L56,0))),0),0)</f>
        <v>0</v>
      </c>
      <c r="M57" s="26"/>
      <c r="N57" s="55">
        <f>IF(K57&gt;0,(L57*0.2)*M57,0)</f>
        <v>0</v>
      </c>
      <c r="O57" s="28"/>
      <c r="P57" s="181">
        <f>IF(K57&gt;0,(+L57*0.3)*O57,0)</f>
        <v>0</v>
      </c>
      <c r="Q57" s="182"/>
      <c r="R57" s="16"/>
      <c r="S57" s="56">
        <f>IF(K57&gt;0,(+L57*0.5)*R57,0)</f>
        <v>0</v>
      </c>
      <c r="T57" s="57">
        <f t="shared" si="3"/>
        <v>0</v>
      </c>
    </row>
    <row r="58" spans="1:31" ht="15.2" customHeight="1" x14ac:dyDescent="0.2">
      <c r="A58" s="155" t="s">
        <v>70</v>
      </c>
      <c r="B58" s="156"/>
      <c r="C58" s="156"/>
      <c r="D58" s="156"/>
      <c r="E58" s="156"/>
      <c r="F58" s="156"/>
      <c r="G58" s="156"/>
      <c r="H58" s="156"/>
      <c r="I58" s="156"/>
      <c r="J58" s="156"/>
      <c r="K58" s="156"/>
      <c r="L58" s="156"/>
      <c r="M58" s="156"/>
      <c r="N58" s="156"/>
      <c r="O58" s="156"/>
      <c r="P58" s="156"/>
      <c r="Q58" s="156"/>
      <c r="R58" s="156"/>
      <c r="S58" s="156"/>
      <c r="T58" s="157"/>
    </row>
    <row r="59" spans="1:31" ht="15.2" customHeight="1" x14ac:dyDescent="0.2">
      <c r="A59" s="158" t="s">
        <v>82</v>
      </c>
      <c r="B59" s="159"/>
      <c r="C59" s="159"/>
      <c r="D59" s="159"/>
      <c r="E59" s="159"/>
      <c r="F59" s="159"/>
      <c r="G59" s="159"/>
      <c r="H59" s="159"/>
      <c r="I59" s="159"/>
      <c r="J59" s="159"/>
      <c r="K59" s="159"/>
      <c r="L59" s="159"/>
      <c r="M59" s="159"/>
      <c r="N59" s="159"/>
      <c r="O59" s="159"/>
      <c r="P59" s="159"/>
      <c r="Q59" s="159"/>
      <c r="R59" s="159"/>
      <c r="S59" s="159"/>
      <c r="T59" s="160"/>
    </row>
    <row r="60" spans="1:31" ht="10.5" customHeight="1" x14ac:dyDescent="0.2">
      <c r="A60" s="161" t="s">
        <v>69</v>
      </c>
      <c r="B60" s="162"/>
      <c r="C60" s="162"/>
      <c r="D60" s="162"/>
      <c r="E60" s="162"/>
      <c r="F60" s="162"/>
      <c r="G60" s="162"/>
      <c r="H60" s="162"/>
      <c r="I60" s="162"/>
      <c r="J60" s="162"/>
      <c r="K60" s="162"/>
      <c r="L60" s="162"/>
      <c r="M60" s="162"/>
      <c r="N60" s="162"/>
      <c r="O60" s="162"/>
      <c r="P60" s="162"/>
      <c r="Q60" s="162"/>
      <c r="R60" s="162"/>
      <c r="S60" s="162"/>
      <c r="T60" s="163"/>
    </row>
    <row r="61" spans="1:31" ht="21.2" customHeight="1" x14ac:dyDescent="0.2">
      <c r="A61" s="144"/>
      <c r="B61" s="144"/>
      <c r="C61" s="144"/>
      <c r="D61" s="144"/>
      <c r="E61" s="144"/>
      <c r="F61" s="144"/>
      <c r="G61" s="144"/>
      <c r="H61" s="144"/>
      <c r="I61" s="144"/>
      <c r="J61" s="144"/>
      <c r="K61" s="144"/>
      <c r="L61" s="144"/>
      <c r="M61" s="144"/>
      <c r="N61" s="144"/>
      <c r="O61" s="144"/>
      <c r="P61" s="144"/>
      <c r="Q61" s="144"/>
      <c r="R61" s="144"/>
      <c r="S61" s="144"/>
      <c r="T61" s="144"/>
    </row>
    <row r="62" spans="1:31" ht="16.5" customHeight="1" x14ac:dyDescent="0.2">
      <c r="A62" s="152" t="s">
        <v>52</v>
      </c>
      <c r="B62" s="153"/>
      <c r="C62" s="153"/>
      <c r="D62" s="153"/>
      <c r="E62" s="153"/>
      <c r="F62" s="153"/>
      <c r="G62" s="153"/>
      <c r="H62" s="153"/>
      <c r="I62" s="153"/>
      <c r="J62" s="153"/>
      <c r="K62" s="153"/>
      <c r="L62" s="153"/>
      <c r="M62" s="153"/>
      <c r="N62" s="153"/>
      <c r="O62" s="153"/>
      <c r="P62" s="153"/>
      <c r="Q62" s="153"/>
      <c r="R62" s="153"/>
      <c r="S62" s="153"/>
      <c r="T62" s="154"/>
    </row>
    <row r="63" spans="1:31" ht="15.95" customHeight="1" x14ac:dyDescent="0.2">
      <c r="A63" s="164"/>
      <c r="B63" s="165"/>
      <c r="C63" s="165"/>
      <c r="D63" s="165"/>
      <c r="E63" s="165"/>
      <c r="F63" s="165"/>
      <c r="G63" s="165"/>
      <c r="H63" s="165"/>
      <c r="I63" s="165"/>
      <c r="J63" s="165"/>
      <c r="K63" s="165"/>
      <c r="L63" s="165"/>
      <c r="M63" s="165"/>
      <c r="N63" s="165"/>
      <c r="O63" s="166" t="s">
        <v>43</v>
      </c>
      <c r="P63" s="146"/>
      <c r="Q63" s="146"/>
      <c r="R63" s="167" t="s">
        <v>46</v>
      </c>
      <c r="S63" s="168"/>
      <c r="T63" s="71" t="s">
        <v>9</v>
      </c>
    </row>
    <row r="64" spans="1:31" s="9" customFormat="1" ht="16.5" customHeight="1" x14ac:dyDescent="0.2">
      <c r="A64" s="119" t="s">
        <v>83</v>
      </c>
      <c r="B64" s="119"/>
      <c r="C64" s="119"/>
      <c r="D64" s="119"/>
      <c r="E64" s="119"/>
      <c r="F64" s="119"/>
      <c r="G64" s="119"/>
      <c r="H64" s="119"/>
      <c r="I64" s="119"/>
      <c r="J64" s="119"/>
      <c r="K64" s="119"/>
      <c r="L64" s="119"/>
      <c r="M64" s="119"/>
      <c r="N64" s="119"/>
      <c r="O64" s="149"/>
      <c r="P64" s="150"/>
      <c r="Q64" s="150"/>
      <c r="R64" s="169">
        <v>435</v>
      </c>
      <c r="S64" s="170"/>
      <c r="T64" s="14">
        <f>+O64*R64</f>
        <v>0</v>
      </c>
      <c r="U64" s="50"/>
      <c r="V64" s="50"/>
      <c r="W64" s="50"/>
      <c r="X64" s="50"/>
      <c r="Y64" s="50"/>
      <c r="Z64" s="50"/>
      <c r="AA64" s="50"/>
      <c r="AB64" s="50"/>
      <c r="AC64" s="50"/>
      <c r="AD64" s="50"/>
      <c r="AE64" s="50"/>
    </row>
    <row r="65" spans="1:31" ht="21.2" customHeight="1" x14ac:dyDescent="0.2">
      <c r="A65" s="144"/>
      <c r="B65" s="144"/>
      <c r="C65" s="144"/>
      <c r="D65" s="144"/>
      <c r="E65" s="144"/>
      <c r="F65" s="144"/>
      <c r="G65" s="144"/>
      <c r="H65" s="144"/>
      <c r="I65" s="144"/>
      <c r="J65" s="144"/>
      <c r="K65" s="144"/>
      <c r="L65" s="144"/>
      <c r="M65" s="144"/>
      <c r="N65" s="144"/>
      <c r="O65" s="144"/>
      <c r="P65" s="144"/>
      <c r="Q65" s="144"/>
      <c r="R65" s="144"/>
      <c r="S65" s="144"/>
      <c r="T65" s="144"/>
    </row>
    <row r="66" spans="1:31" ht="16.5" customHeight="1" x14ac:dyDescent="0.2">
      <c r="A66" s="152" t="s">
        <v>31</v>
      </c>
      <c r="B66" s="153"/>
      <c r="C66" s="153"/>
      <c r="D66" s="153"/>
      <c r="E66" s="153"/>
      <c r="F66" s="153"/>
      <c r="G66" s="153"/>
      <c r="H66" s="153"/>
      <c r="I66" s="153"/>
      <c r="J66" s="153"/>
      <c r="K66" s="153"/>
      <c r="L66" s="153"/>
      <c r="M66" s="153"/>
      <c r="N66" s="153"/>
      <c r="O66" s="153"/>
      <c r="P66" s="153"/>
      <c r="Q66" s="153"/>
      <c r="R66" s="153"/>
      <c r="S66" s="153"/>
      <c r="T66" s="154"/>
    </row>
    <row r="67" spans="1:31" ht="16.7" customHeight="1" x14ac:dyDescent="0.2">
      <c r="A67" s="145"/>
      <c r="B67" s="146"/>
      <c r="C67" s="146"/>
      <c r="D67" s="146"/>
      <c r="E67" s="146"/>
      <c r="F67" s="146"/>
      <c r="G67" s="146"/>
      <c r="H67" s="146"/>
      <c r="I67" s="146"/>
      <c r="J67" s="146"/>
      <c r="K67" s="146"/>
      <c r="L67" s="146"/>
      <c r="M67" s="146"/>
      <c r="N67" s="146"/>
      <c r="O67" s="146"/>
      <c r="P67" s="146"/>
      <c r="Q67" s="146"/>
      <c r="R67" s="151" t="s">
        <v>29</v>
      </c>
      <c r="S67" s="151"/>
      <c r="T67" s="83" t="s">
        <v>9</v>
      </c>
    </row>
    <row r="68" spans="1:31" ht="15.75" customHeight="1" x14ac:dyDescent="0.2">
      <c r="A68" s="109"/>
      <c r="B68" s="110"/>
      <c r="C68" s="110"/>
      <c r="D68" s="110"/>
      <c r="E68" s="110"/>
      <c r="F68" s="110"/>
      <c r="G68" s="110"/>
      <c r="H68" s="110"/>
      <c r="I68" s="110"/>
      <c r="J68" s="110"/>
      <c r="K68" s="110"/>
      <c r="L68" s="110"/>
      <c r="M68" s="110"/>
      <c r="N68" s="110"/>
      <c r="O68" s="110"/>
      <c r="P68" s="110"/>
      <c r="Q68" s="110"/>
      <c r="R68" s="111"/>
      <c r="S68" s="112"/>
      <c r="T68" s="66"/>
    </row>
    <row r="69" spans="1:31" ht="15.75" customHeight="1" x14ac:dyDescent="0.2">
      <c r="A69" s="109"/>
      <c r="B69" s="110"/>
      <c r="C69" s="110"/>
      <c r="D69" s="110"/>
      <c r="E69" s="110"/>
      <c r="F69" s="110"/>
      <c r="G69" s="110"/>
      <c r="H69" s="110"/>
      <c r="I69" s="110"/>
      <c r="J69" s="110"/>
      <c r="K69" s="110"/>
      <c r="L69" s="110"/>
      <c r="M69" s="110"/>
      <c r="N69" s="110"/>
      <c r="O69" s="110"/>
      <c r="P69" s="110"/>
      <c r="Q69" s="110"/>
      <c r="R69" s="111"/>
      <c r="S69" s="112"/>
      <c r="T69" s="66"/>
    </row>
    <row r="70" spans="1:31" ht="15.75" customHeight="1" x14ac:dyDescent="0.2">
      <c r="A70" s="113"/>
      <c r="B70" s="114"/>
      <c r="C70" s="114"/>
      <c r="D70" s="114"/>
      <c r="E70" s="114"/>
      <c r="F70" s="114"/>
      <c r="G70" s="114"/>
      <c r="H70" s="114"/>
      <c r="I70" s="114"/>
      <c r="J70" s="114"/>
      <c r="K70" s="114"/>
      <c r="L70" s="114"/>
      <c r="M70" s="114"/>
      <c r="N70" s="114"/>
      <c r="O70" s="114"/>
      <c r="P70" s="114"/>
      <c r="Q70" s="114"/>
      <c r="R70" s="115"/>
      <c r="S70" s="116"/>
      <c r="T70" s="67"/>
    </row>
    <row r="71" spans="1:31" s="9" customFormat="1" ht="15.75" customHeight="1" x14ac:dyDescent="0.2">
      <c r="A71" s="140"/>
      <c r="B71" s="141"/>
      <c r="C71" s="141"/>
      <c r="D71" s="141"/>
      <c r="E71" s="141"/>
      <c r="F71" s="141"/>
      <c r="G71" s="141"/>
      <c r="H71" s="141"/>
      <c r="I71" s="141"/>
      <c r="J71" s="141"/>
      <c r="K71" s="141"/>
      <c r="L71" s="141"/>
      <c r="M71" s="141"/>
      <c r="N71" s="141"/>
      <c r="O71" s="141"/>
      <c r="P71" s="141"/>
      <c r="Q71" s="141"/>
      <c r="R71" s="142"/>
      <c r="S71" s="143"/>
      <c r="T71" s="13"/>
      <c r="U71" s="50"/>
      <c r="V71" s="50"/>
      <c r="W71" s="50"/>
      <c r="X71" s="50"/>
      <c r="Y71" s="50"/>
      <c r="Z71" s="50"/>
      <c r="AA71" s="50"/>
      <c r="AB71" s="50"/>
      <c r="AC71" s="50"/>
      <c r="AD71" s="50"/>
      <c r="AE71" s="50"/>
    </row>
    <row r="72" spans="1:31" ht="15.75" customHeight="1" x14ac:dyDescent="0.2">
      <c r="A72" s="144"/>
      <c r="B72" s="144"/>
      <c r="C72" s="144"/>
      <c r="D72" s="144"/>
      <c r="E72" s="144"/>
      <c r="F72" s="144"/>
      <c r="G72" s="144"/>
      <c r="H72" s="144"/>
      <c r="I72" s="144"/>
      <c r="J72" s="144"/>
      <c r="K72" s="144"/>
      <c r="L72" s="144"/>
      <c r="M72" s="144"/>
      <c r="N72" s="144"/>
      <c r="O72" s="144"/>
      <c r="P72" s="144"/>
      <c r="Q72" s="144"/>
      <c r="R72" s="144"/>
      <c r="S72" s="144"/>
      <c r="T72" s="144"/>
    </row>
    <row r="73" spans="1:31" ht="18.2" customHeight="1" x14ac:dyDescent="0.2">
      <c r="A73" s="145" t="s">
        <v>18</v>
      </c>
      <c r="B73" s="146"/>
      <c r="C73" s="146"/>
      <c r="D73" s="146"/>
      <c r="E73" s="146"/>
      <c r="F73" s="146"/>
      <c r="G73" s="146"/>
      <c r="H73" s="146"/>
      <c r="I73" s="146"/>
      <c r="J73" s="146"/>
      <c r="K73" s="146"/>
      <c r="L73" s="146"/>
      <c r="M73" s="146"/>
      <c r="N73" s="146"/>
      <c r="O73" s="146"/>
      <c r="P73" s="146"/>
      <c r="Q73" s="146"/>
      <c r="R73" s="146"/>
      <c r="S73" s="146"/>
      <c r="T73" s="18">
        <f>+T28+SUM(T33:T35)+SUM(T39:T40)+SUM(T54:T57)+T64+SUM(T46:T49)+SUM(T68:T71)</f>
        <v>0</v>
      </c>
    </row>
    <row r="74" spans="1:31" ht="15.95" customHeight="1" x14ac:dyDescent="0.2">
      <c r="A74" s="106" t="s">
        <v>4</v>
      </c>
      <c r="B74" s="107"/>
      <c r="C74" s="107"/>
      <c r="D74" s="107"/>
      <c r="E74" s="107"/>
      <c r="F74" s="107"/>
      <c r="G74" s="107"/>
      <c r="H74" s="108"/>
      <c r="I74" s="98"/>
      <c r="J74" s="98"/>
      <c r="K74" s="98"/>
      <c r="L74" s="98"/>
      <c r="M74" s="98"/>
      <c r="N74" s="98"/>
      <c r="O74" s="98"/>
      <c r="P74" s="98"/>
      <c r="Q74" s="98"/>
      <c r="R74" s="98"/>
      <c r="S74" s="98"/>
      <c r="T74" s="68"/>
    </row>
    <row r="75" spans="1:31" ht="18.95" customHeight="1" x14ac:dyDescent="0.2">
      <c r="A75" s="129" t="s">
        <v>17</v>
      </c>
      <c r="B75" s="130"/>
      <c r="C75" s="130"/>
      <c r="D75" s="130"/>
      <c r="E75" s="130"/>
      <c r="F75" s="130"/>
      <c r="G75" s="130"/>
      <c r="H75" s="109"/>
      <c r="I75" s="110"/>
      <c r="J75" s="110"/>
      <c r="K75" s="110"/>
      <c r="L75" s="110"/>
      <c r="M75" s="110"/>
      <c r="N75" s="110"/>
      <c r="O75" s="110"/>
      <c r="P75" s="110"/>
      <c r="Q75" s="110"/>
      <c r="R75" s="110"/>
      <c r="S75" s="110"/>
      <c r="T75" s="66"/>
    </row>
    <row r="76" spans="1:31" ht="16.5" customHeight="1" x14ac:dyDescent="0.2">
      <c r="A76" s="131" t="s">
        <v>36</v>
      </c>
      <c r="B76" s="132"/>
      <c r="C76" s="132"/>
      <c r="D76" s="132"/>
      <c r="E76" s="132"/>
      <c r="F76" s="132"/>
      <c r="G76" s="132"/>
      <c r="H76" s="132"/>
      <c r="I76" s="132"/>
      <c r="J76" s="132"/>
      <c r="K76" s="132"/>
      <c r="L76" s="132"/>
      <c r="M76" s="132"/>
      <c r="N76" s="132"/>
      <c r="O76" s="132"/>
      <c r="P76" s="132"/>
      <c r="Q76" s="132"/>
      <c r="R76" s="132"/>
      <c r="S76" s="132"/>
      <c r="T76" s="8">
        <f>+T73-SUM(T74:T75)</f>
        <v>0</v>
      </c>
    </row>
    <row r="77" spans="1:31" s="43" customFormat="1" ht="15.75" customHeight="1" x14ac:dyDescent="0.2">
      <c r="A77" s="133"/>
      <c r="B77" s="134"/>
      <c r="C77" s="134"/>
      <c r="D77" s="134"/>
      <c r="E77" s="134"/>
      <c r="F77" s="134"/>
      <c r="G77" s="134"/>
      <c r="H77" s="134"/>
      <c r="I77" s="134"/>
      <c r="J77" s="134"/>
      <c r="K77" s="134"/>
      <c r="L77" s="134"/>
      <c r="M77" s="134"/>
      <c r="N77" s="135"/>
      <c r="O77" s="135"/>
      <c r="P77" s="135"/>
      <c r="Q77" s="135"/>
      <c r="R77" s="135"/>
      <c r="S77" s="135"/>
      <c r="T77" s="135"/>
      <c r="U77" s="52"/>
      <c r="V77" s="52"/>
      <c r="W77" s="52"/>
      <c r="X77" s="52"/>
      <c r="Y77" s="52"/>
      <c r="Z77" s="52"/>
      <c r="AA77" s="52"/>
      <c r="AB77" s="52"/>
      <c r="AC77" s="52"/>
      <c r="AD77" s="52"/>
      <c r="AE77" s="52"/>
    </row>
    <row r="78" spans="1:31" s="43" customFormat="1" ht="15.75" customHeight="1" x14ac:dyDescent="0.2">
      <c r="A78" s="139" t="s">
        <v>88</v>
      </c>
      <c r="B78" s="139"/>
      <c r="C78" s="139"/>
      <c r="D78" s="139"/>
      <c r="E78" s="139"/>
      <c r="F78" s="139"/>
      <c r="G78" s="139"/>
      <c r="H78" s="139"/>
      <c r="I78" s="139"/>
      <c r="J78" s="139"/>
      <c r="K78" s="139"/>
      <c r="L78" s="139"/>
      <c r="M78" s="139"/>
      <c r="N78" s="139"/>
      <c r="O78" s="139"/>
      <c r="P78" s="139"/>
      <c r="Q78" s="139"/>
      <c r="R78" s="139"/>
      <c r="S78" s="139"/>
      <c r="T78" s="139"/>
      <c r="U78" s="52"/>
      <c r="V78" s="52"/>
      <c r="W78" s="52"/>
      <c r="X78" s="52"/>
      <c r="Y78" s="52"/>
      <c r="Z78" s="52"/>
      <c r="AA78" s="52"/>
      <c r="AB78" s="52"/>
      <c r="AC78" s="52"/>
      <c r="AD78" s="52"/>
      <c r="AE78" s="52"/>
    </row>
    <row r="79" spans="1:31" s="43" customFormat="1" ht="15.75" customHeight="1" x14ac:dyDescent="0.2">
      <c r="A79" s="36"/>
      <c r="B79" s="119" t="s">
        <v>51</v>
      </c>
      <c r="C79" s="119"/>
      <c r="D79" s="36"/>
      <c r="E79" s="136" t="s">
        <v>32</v>
      </c>
      <c r="F79" s="137"/>
      <c r="G79" s="137"/>
      <c r="H79" s="137"/>
      <c r="I79" s="137"/>
      <c r="J79" s="138"/>
      <c r="K79" s="40"/>
      <c r="L79" s="128" t="s">
        <v>74</v>
      </c>
      <c r="M79" s="128"/>
      <c r="N79" s="128"/>
      <c r="O79" s="128"/>
      <c r="P79" s="128"/>
      <c r="Q79" s="128"/>
      <c r="R79" s="128"/>
      <c r="S79" s="128"/>
      <c r="T79" s="128"/>
      <c r="U79" s="52"/>
      <c r="V79" s="52"/>
      <c r="W79" s="52"/>
      <c r="X79" s="52"/>
      <c r="Y79" s="52"/>
      <c r="Z79" s="52"/>
      <c r="AA79" s="52"/>
      <c r="AB79" s="52"/>
      <c r="AC79" s="52"/>
      <c r="AD79" s="52"/>
      <c r="AE79" s="52"/>
    </row>
    <row r="80" spans="1:31" ht="16.5" customHeight="1" x14ac:dyDescent="0.2">
      <c r="A80" s="119" t="s">
        <v>72</v>
      </c>
      <c r="B80" s="119"/>
      <c r="C80" s="119"/>
      <c r="D80" s="119"/>
      <c r="E80" s="119"/>
      <c r="F80" s="120"/>
      <c r="G80" s="121"/>
      <c r="H80" s="121"/>
      <c r="I80" s="121"/>
      <c r="J80" s="122"/>
      <c r="K80" s="40"/>
      <c r="L80" s="42"/>
      <c r="M80" s="123" t="s">
        <v>73</v>
      </c>
      <c r="N80" s="124"/>
      <c r="O80" s="125"/>
      <c r="P80" s="126"/>
      <c r="Q80" s="127"/>
      <c r="R80" s="128" t="s">
        <v>75</v>
      </c>
      <c r="S80" s="128"/>
      <c r="T80" s="128"/>
    </row>
    <row r="81" spans="1:20" ht="29.25" customHeight="1" x14ac:dyDescent="0.2">
      <c r="A81" s="99" t="s">
        <v>21</v>
      </c>
      <c r="B81" s="100"/>
      <c r="C81" s="100"/>
      <c r="D81" s="101"/>
      <c r="E81" s="99" t="s">
        <v>38</v>
      </c>
      <c r="F81" s="102"/>
      <c r="G81" s="102"/>
      <c r="H81" s="102"/>
      <c r="I81" s="102"/>
      <c r="J81" s="103"/>
      <c r="K81" s="41"/>
      <c r="L81" s="104" t="s">
        <v>11</v>
      </c>
      <c r="M81" s="105"/>
      <c r="N81" s="105"/>
      <c r="O81" s="105"/>
      <c r="P81" s="105"/>
      <c r="Q81" s="105"/>
      <c r="R81" s="105"/>
      <c r="S81" s="105"/>
      <c r="T81" s="105"/>
    </row>
    <row r="82" spans="1:20" ht="29.25" customHeight="1" x14ac:dyDescent="0.2">
      <c r="A82" s="92"/>
      <c r="B82" s="93"/>
      <c r="C82" s="93"/>
      <c r="D82" s="93"/>
      <c r="E82" s="94"/>
      <c r="F82" s="95"/>
      <c r="G82" s="95"/>
      <c r="H82" s="95"/>
      <c r="I82" s="95"/>
      <c r="J82" s="96"/>
      <c r="K82" s="41"/>
      <c r="L82" s="97"/>
      <c r="M82" s="98"/>
      <c r="N82" s="98"/>
      <c r="O82" s="98"/>
      <c r="P82" s="98"/>
      <c r="Q82" s="98"/>
      <c r="R82" s="98"/>
      <c r="S82" s="98"/>
      <c r="T82" s="98"/>
    </row>
    <row r="83" spans="1:20" x14ac:dyDescent="0.2">
      <c r="A83" s="37"/>
      <c r="B83" s="38"/>
      <c r="C83" s="38"/>
      <c r="D83" s="38"/>
      <c r="E83" s="39"/>
      <c r="F83" s="39"/>
      <c r="G83" s="39"/>
      <c r="H83" s="39"/>
      <c r="I83" s="39"/>
      <c r="J83" s="39"/>
      <c r="K83" s="39"/>
      <c r="L83" s="39"/>
      <c r="M83" s="39"/>
      <c r="N83" s="39"/>
      <c r="O83" s="39"/>
      <c r="P83" s="39"/>
      <c r="Q83" s="39"/>
      <c r="R83" s="39"/>
      <c r="S83" s="39"/>
      <c r="T83" s="39"/>
    </row>
  </sheetData>
  <sheetProtection sheet="1" objects="1" scenarios="1"/>
  <mergeCells count="261">
    <mergeCell ref="A1:Q1"/>
    <mergeCell ref="S1:T1"/>
    <mergeCell ref="A2:T2"/>
    <mergeCell ref="A3:T3"/>
    <mergeCell ref="K5:L5"/>
    <mergeCell ref="M5:P5"/>
    <mergeCell ref="R5:S5"/>
    <mergeCell ref="K9:L9"/>
    <mergeCell ref="M9:T9"/>
    <mergeCell ref="A6:D6"/>
    <mergeCell ref="E6:J6"/>
    <mergeCell ref="K6:L6"/>
    <mergeCell ref="M6:P6"/>
    <mergeCell ref="R6:S6"/>
    <mergeCell ref="K8:L8"/>
    <mergeCell ref="M8:T8"/>
    <mergeCell ref="A4:T4"/>
    <mergeCell ref="A5:D5"/>
    <mergeCell ref="A7:T7"/>
    <mergeCell ref="E5:J5"/>
    <mergeCell ref="A8:D8"/>
    <mergeCell ref="A9:D9"/>
    <mergeCell ref="E8:J8"/>
    <mergeCell ref="E9:J9"/>
    <mergeCell ref="R14:S15"/>
    <mergeCell ref="T14:T15"/>
    <mergeCell ref="A15:B15"/>
    <mergeCell ref="C15:D15"/>
    <mergeCell ref="E15:G15"/>
    <mergeCell ref="H15:J15"/>
    <mergeCell ref="L15:N15"/>
    <mergeCell ref="O15:Q15"/>
    <mergeCell ref="A12:T12"/>
    <mergeCell ref="A13:T13"/>
    <mergeCell ref="A14:B14"/>
    <mergeCell ref="C14:D14"/>
    <mergeCell ref="E14:G14"/>
    <mergeCell ref="H14:J14"/>
    <mergeCell ref="L14:N14"/>
    <mergeCell ref="O14:Q14"/>
    <mergeCell ref="R16:S16"/>
    <mergeCell ref="A17:B17"/>
    <mergeCell ref="C17:D17"/>
    <mergeCell ref="E17:G17"/>
    <mergeCell ref="H17:J17"/>
    <mergeCell ref="L17:N17"/>
    <mergeCell ref="O17:Q17"/>
    <mergeCell ref="R17:S17"/>
    <mergeCell ref="A16:B16"/>
    <mergeCell ref="C16:D16"/>
    <mergeCell ref="E16:G16"/>
    <mergeCell ref="H16:J16"/>
    <mergeCell ref="L16:N16"/>
    <mergeCell ref="O16:Q16"/>
    <mergeCell ref="R18:S18"/>
    <mergeCell ref="A19:B19"/>
    <mergeCell ref="C19:D19"/>
    <mergeCell ref="E19:G19"/>
    <mergeCell ref="H19:J19"/>
    <mergeCell ref="L19:N19"/>
    <mergeCell ref="O19:Q19"/>
    <mergeCell ref="R19:S19"/>
    <mergeCell ref="A18:B18"/>
    <mergeCell ref="C18:D18"/>
    <mergeCell ref="E18:G18"/>
    <mergeCell ref="H18:J18"/>
    <mergeCell ref="L18:N18"/>
    <mergeCell ref="O18:Q18"/>
    <mergeCell ref="R20:S20"/>
    <mergeCell ref="A21:B21"/>
    <mergeCell ref="C21:D21"/>
    <mergeCell ref="E21:G21"/>
    <mergeCell ref="H21:J21"/>
    <mergeCell ref="L21:N21"/>
    <mergeCell ref="O21:Q21"/>
    <mergeCell ref="R21:S21"/>
    <mergeCell ref="A20:B20"/>
    <mergeCell ref="C20:D20"/>
    <mergeCell ref="E20:G20"/>
    <mergeCell ref="H20:J20"/>
    <mergeCell ref="L20:N20"/>
    <mergeCell ref="O20:Q20"/>
    <mergeCell ref="R22:S22"/>
    <mergeCell ref="A23:B23"/>
    <mergeCell ref="C23:D23"/>
    <mergeCell ref="E23:G23"/>
    <mergeCell ref="H23:J23"/>
    <mergeCell ref="L23:N23"/>
    <mergeCell ref="O23:Q23"/>
    <mergeCell ref="R23:S23"/>
    <mergeCell ref="A22:B22"/>
    <mergeCell ref="C22:D22"/>
    <mergeCell ref="E22:G22"/>
    <mergeCell ref="H22:J22"/>
    <mergeCell ref="L22:N22"/>
    <mergeCell ref="O22:Q22"/>
    <mergeCell ref="R24:S24"/>
    <mergeCell ref="A25:B25"/>
    <mergeCell ref="C25:D25"/>
    <mergeCell ref="E25:G25"/>
    <mergeCell ref="H25:J25"/>
    <mergeCell ref="L25:N25"/>
    <mergeCell ref="O25:Q25"/>
    <mergeCell ref="R25:S25"/>
    <mergeCell ref="A24:B24"/>
    <mergeCell ref="C24:D24"/>
    <mergeCell ref="E24:G24"/>
    <mergeCell ref="H24:J24"/>
    <mergeCell ref="L24:N24"/>
    <mergeCell ref="O24:Q24"/>
    <mergeCell ref="R26:S26"/>
    <mergeCell ref="A27:B27"/>
    <mergeCell ref="C27:D27"/>
    <mergeCell ref="E27:G27"/>
    <mergeCell ref="H27:J27"/>
    <mergeCell ref="L27:N27"/>
    <mergeCell ref="O27:Q27"/>
    <mergeCell ref="R27:S27"/>
    <mergeCell ref="A26:B26"/>
    <mergeCell ref="C26:D26"/>
    <mergeCell ref="E26:G26"/>
    <mergeCell ref="H26:J26"/>
    <mergeCell ref="L26:N26"/>
    <mergeCell ref="O26:Q26"/>
    <mergeCell ref="A30:T30"/>
    <mergeCell ref="A32:N32"/>
    <mergeCell ref="O32:Q32"/>
    <mergeCell ref="R32:S32"/>
    <mergeCell ref="A33:N33"/>
    <mergeCell ref="O33:Q33"/>
    <mergeCell ref="R33:S33"/>
    <mergeCell ref="A28:K28"/>
    <mergeCell ref="L28:N28"/>
    <mergeCell ref="O28:Q28"/>
    <mergeCell ref="R28:S28"/>
    <mergeCell ref="A29:K29"/>
    <mergeCell ref="L29:N29"/>
    <mergeCell ref="O29:Q29"/>
    <mergeCell ref="R29:T29"/>
    <mergeCell ref="A34:C34"/>
    <mergeCell ref="D34:G34"/>
    <mergeCell ref="H34:N34"/>
    <mergeCell ref="O34:Q34"/>
    <mergeCell ref="R34:S34"/>
    <mergeCell ref="A35:C35"/>
    <mergeCell ref="D35:G35"/>
    <mergeCell ref="H35:N35"/>
    <mergeCell ref="O35:Q35"/>
    <mergeCell ref="R35:S35"/>
    <mergeCell ref="A39:J39"/>
    <mergeCell ref="P39:Q39"/>
    <mergeCell ref="A40:J40"/>
    <mergeCell ref="P40:Q40"/>
    <mergeCell ref="A41:T41"/>
    <mergeCell ref="A42:T42"/>
    <mergeCell ref="A36:T36"/>
    <mergeCell ref="M37:S37"/>
    <mergeCell ref="M38:N38"/>
    <mergeCell ref="O38:Q38"/>
    <mergeCell ref="R38:S38"/>
    <mergeCell ref="A43:T43"/>
    <mergeCell ref="A44:J44"/>
    <mergeCell ref="K44:L44"/>
    <mergeCell ref="M44:Q44"/>
    <mergeCell ref="R44:S45"/>
    <mergeCell ref="T44:T45"/>
    <mergeCell ref="A45:J45"/>
    <mergeCell ref="K45:L45"/>
    <mergeCell ref="M45:N45"/>
    <mergeCell ref="P45:Q45"/>
    <mergeCell ref="A46:J46"/>
    <mergeCell ref="K46:L46"/>
    <mergeCell ref="M46:N46"/>
    <mergeCell ref="P46:Q46"/>
    <mergeCell ref="R46:S46"/>
    <mergeCell ref="A47:J47"/>
    <mergeCell ref="K47:L47"/>
    <mergeCell ref="M47:N47"/>
    <mergeCell ref="P47:Q47"/>
    <mergeCell ref="R47:S47"/>
    <mergeCell ref="A48:J48"/>
    <mergeCell ref="K48:L48"/>
    <mergeCell ref="M48:N48"/>
    <mergeCell ref="P48:Q48"/>
    <mergeCell ref="R48:S48"/>
    <mergeCell ref="A49:J49"/>
    <mergeCell ref="K49:L49"/>
    <mergeCell ref="M49:N49"/>
    <mergeCell ref="P49:Q49"/>
    <mergeCell ref="R49:S49"/>
    <mergeCell ref="A50:T50"/>
    <mergeCell ref="A52:H53"/>
    <mergeCell ref="I52:J52"/>
    <mergeCell ref="M52:S52"/>
    <mergeCell ref="T52:T53"/>
    <mergeCell ref="I53:J53"/>
    <mergeCell ref="M53:N53"/>
    <mergeCell ref="O53:Q53"/>
    <mergeCell ref="R53:S53"/>
    <mergeCell ref="A51:T51"/>
    <mergeCell ref="A54:A57"/>
    <mergeCell ref="B54:D57"/>
    <mergeCell ref="E54:J54"/>
    <mergeCell ref="P54:Q54"/>
    <mergeCell ref="E55:J55"/>
    <mergeCell ref="P55:Q55"/>
    <mergeCell ref="E56:J56"/>
    <mergeCell ref="P56:Q56"/>
    <mergeCell ref="E57:J57"/>
    <mergeCell ref="P57:Q57"/>
    <mergeCell ref="A67:Q67"/>
    <mergeCell ref="R67:S67"/>
    <mergeCell ref="A66:T66"/>
    <mergeCell ref="A58:T58"/>
    <mergeCell ref="A59:T59"/>
    <mergeCell ref="A60:T60"/>
    <mergeCell ref="A61:T61"/>
    <mergeCell ref="A63:N63"/>
    <mergeCell ref="O63:Q63"/>
    <mergeCell ref="R63:S63"/>
    <mergeCell ref="A62:T62"/>
    <mergeCell ref="R64:S64"/>
    <mergeCell ref="A65:T65"/>
    <mergeCell ref="E10:T10"/>
    <mergeCell ref="A80:E80"/>
    <mergeCell ref="F80:J80"/>
    <mergeCell ref="M80:O80"/>
    <mergeCell ref="P80:Q80"/>
    <mergeCell ref="R80:T80"/>
    <mergeCell ref="A75:G75"/>
    <mergeCell ref="H75:S75"/>
    <mergeCell ref="A76:S76"/>
    <mergeCell ref="A77:T77"/>
    <mergeCell ref="B79:C79"/>
    <mergeCell ref="E79:J79"/>
    <mergeCell ref="L79:T79"/>
    <mergeCell ref="A78:T78"/>
    <mergeCell ref="A71:Q71"/>
    <mergeCell ref="R71:S71"/>
    <mergeCell ref="A72:T72"/>
    <mergeCell ref="A73:S73"/>
    <mergeCell ref="E11:T11"/>
    <mergeCell ref="A11:D11"/>
    <mergeCell ref="A10:D10"/>
    <mergeCell ref="A31:T31"/>
    <mergeCell ref="A64:N64"/>
    <mergeCell ref="O64:Q64"/>
    <mergeCell ref="A82:D82"/>
    <mergeCell ref="E82:J82"/>
    <mergeCell ref="L82:T82"/>
    <mergeCell ref="A81:D81"/>
    <mergeCell ref="E81:J81"/>
    <mergeCell ref="L81:T81"/>
    <mergeCell ref="A74:G74"/>
    <mergeCell ref="H74:S74"/>
    <mergeCell ref="A68:Q68"/>
    <mergeCell ref="R68:S68"/>
    <mergeCell ref="A69:Q69"/>
    <mergeCell ref="R69:S69"/>
    <mergeCell ref="A70:Q70"/>
    <mergeCell ref="R70:S70"/>
  </mergeCells>
  <pageMargins left="0.7" right="0.7" top="0.75" bottom="0.75" header="0.3" footer="0.3"/>
  <pageSetup paperSize="9" scale="54"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sheetPr>
  <dimension ref="A2:A28"/>
  <sheetViews>
    <sheetView showGridLines="0" workbookViewId="0"/>
  </sheetViews>
  <sheetFormatPr baseColWidth="10" defaultRowHeight="12.75" x14ac:dyDescent="0.2"/>
  <sheetData>
    <row r="2" spans="1:1" s="2" customFormat="1" ht="15" x14ac:dyDescent="0.25">
      <c r="A2" s="1" t="s">
        <v>58</v>
      </c>
    </row>
    <row r="3" spans="1:1" s="2" customFormat="1" ht="14.25" x14ac:dyDescent="0.2"/>
    <row r="4" spans="1:1" s="2" customFormat="1" ht="15" x14ac:dyDescent="0.25">
      <c r="A4" s="3"/>
    </row>
    <row r="5" spans="1:1" s="2" customFormat="1" ht="14.25" x14ac:dyDescent="0.2">
      <c r="A5" s="4"/>
    </row>
    <row r="6" spans="1:1" s="2" customFormat="1" ht="14.25" x14ac:dyDescent="0.2">
      <c r="A6" s="4"/>
    </row>
    <row r="7" spans="1:1" s="2" customFormat="1" ht="14.25" x14ac:dyDescent="0.2"/>
    <row r="8" spans="1:1" s="2" customFormat="1" ht="14.25" x14ac:dyDescent="0.2"/>
    <row r="9" spans="1:1" s="2" customFormat="1" ht="14.25" x14ac:dyDescent="0.2"/>
    <row r="10" spans="1:1" s="2" customFormat="1" ht="14.25" x14ac:dyDescent="0.2"/>
    <row r="11" spans="1:1" s="2" customFormat="1" ht="14.25" x14ac:dyDescent="0.2"/>
    <row r="12" spans="1:1" s="2" customFormat="1" ht="14.25" x14ac:dyDescent="0.2"/>
    <row r="13" spans="1:1" s="2" customFormat="1" ht="14.25" x14ac:dyDescent="0.2"/>
    <row r="14" spans="1:1" s="2" customFormat="1" ht="14.25" x14ac:dyDescent="0.2"/>
    <row r="15" spans="1:1" s="2" customFormat="1" ht="14.25" x14ac:dyDescent="0.2"/>
    <row r="16" spans="1:1" s="2" customFormat="1" ht="14.25" x14ac:dyDescent="0.2"/>
    <row r="17" s="2" customFormat="1" ht="14.25" x14ac:dyDescent="0.2"/>
    <row r="18" s="2" customFormat="1" ht="14.25" x14ac:dyDescent="0.2"/>
    <row r="19" s="2" customFormat="1" ht="14.25" x14ac:dyDescent="0.2"/>
    <row r="20" s="2" customFormat="1" ht="14.25" x14ac:dyDescent="0.2"/>
    <row r="21" s="2" customFormat="1" ht="14.25" x14ac:dyDescent="0.2"/>
    <row r="22" s="2" customFormat="1" ht="14.25" x14ac:dyDescent="0.2"/>
    <row r="23" s="2" customFormat="1" ht="14.25" x14ac:dyDescent="0.2"/>
    <row r="24" s="2" customFormat="1" ht="14.25" x14ac:dyDescent="0.2"/>
    <row r="25" s="2" customFormat="1" ht="14.25" x14ac:dyDescent="0.2"/>
    <row r="26" s="2" customFormat="1" ht="14.25" x14ac:dyDescent="0.2"/>
    <row r="27" s="2" customFormat="1" ht="14.25" x14ac:dyDescent="0.2"/>
    <row r="28" s="2" customFormat="1" ht="14.25" x14ac:dyDescent="0.2"/>
  </sheetData>
  <pageMargins left="0.7" right="0.7" top="0.78740157499999996" bottom="0.78740157499999996"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2</vt:i4>
      </vt:variant>
      <vt:variant>
        <vt:lpstr>Navngitte områder</vt:lpstr>
      </vt:variant>
      <vt:variant>
        <vt:i4>1</vt:i4>
      </vt:variant>
    </vt:vector>
  </HeadingPairs>
  <TitlesOfParts>
    <vt:vector size="3" baseType="lpstr">
      <vt:lpstr>Fra 01.01.2021</vt:lpstr>
      <vt:lpstr>Info</vt:lpstr>
      <vt:lpstr>'Fra 01.01.2021'!Utskriftsområde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Your User Name</dc:creator>
  <cp:lastModifiedBy>Lars Gotaas</cp:lastModifiedBy>
  <cp:lastPrinted>2020-12-15T07:23:22Z</cp:lastPrinted>
  <dcterms:created xsi:type="dcterms:W3CDTF">2010-12-10T08:56:00Z</dcterms:created>
  <dcterms:modified xsi:type="dcterms:W3CDTF">2021-12-13T07:43:58Z</dcterms:modified>
</cp:coreProperties>
</file>